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mbeddings/oleObject2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mbeddings/oleObject1.bin" ContentType="application/vnd.openxmlformats-officedocument.oleObject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\Documents\_Osobní\__živnost\zakázky\2210003 ZŠ Veltrusy - Remiuma\DZS\Veltrusy ELE+SLP final\I.etapa\"/>
    </mc:Choice>
  </mc:AlternateContent>
  <bookViews>
    <workbookView xWindow="-120" yWindow="-120" windowWidth="20340" windowHeight="7590" tabRatio="786"/>
  </bookViews>
  <sheets>
    <sheet name="specifikace ELE I" sheetId="95" r:id="rId1"/>
    <sheet name="specifikace SLP I" sheetId="96" r:id="rId2"/>
  </sheets>
  <externalReferences>
    <externalReference r:id="rId3"/>
    <externalReference r:id="rId4"/>
    <externalReference r:id="rId5"/>
    <externalReference r:id="rId6"/>
  </externalReferences>
  <definedNames>
    <definedName name="kabely_nakl" localSheetId="0">'[1]Kabely náklady - 140,142,143'!$D$54</definedName>
    <definedName name="kabely_nakl" localSheetId="1">'[1]Kabely náklady - 140,142,143'!$D$54</definedName>
    <definedName name="kabely_nakl">'[2]Kabely náklady - 140,142,143'!$D$54</definedName>
    <definedName name="konst" localSheetId="0">'[3]Náklady ŘS SIEMENS'!#REF!</definedName>
    <definedName name="konst" localSheetId="1">'[3]Náklady ŘS SIEMENS'!#REF!</definedName>
    <definedName name="konst">'[2]Náklady ŘS SIEMENS'!#REF!</definedName>
    <definedName name="nakl_siemens_mater" localSheetId="0">'[1]Náklady ŘS SIEMENS'!$G$47</definedName>
    <definedName name="nakl_siemens_mater" localSheetId="1">'[1]Náklady ŘS SIEMENS'!$G$47</definedName>
    <definedName name="nakl_siemens_mater">'[2]Náklady ŘS SIEMENS'!$G$47</definedName>
    <definedName name="naklady_siemens_mont" localSheetId="0">'[1]Náklady ŘS SIEMENS'!$G$114</definedName>
    <definedName name="naklady_siemens_mont" localSheetId="1">'[1]Náklady ŘS SIEMENS'!$G$114</definedName>
    <definedName name="naklady_siemens_mont">'[2]Náklady ŘS SIEMENS'!$G$114</definedName>
    <definedName name="naklady140" localSheetId="0">[1]Náklady140!$I$169</definedName>
    <definedName name="naklady140" localSheetId="1">[1]Náklady140!$I$169</definedName>
    <definedName name="naklady140">[2]Náklady140!$I$169</definedName>
    <definedName name="naklady142" localSheetId="0">[1]Náklady142!$I$168</definedName>
    <definedName name="naklady142" localSheetId="1">[1]Náklady142!$I$168</definedName>
    <definedName name="naklady142">[2]Náklady142!$I$168</definedName>
    <definedName name="naklady143" localSheetId="0">[1]Náklady143!$I$90</definedName>
    <definedName name="naklady143" localSheetId="1">[1]Náklady143!$I$90</definedName>
    <definedName name="naklady143">[2]Náklady143!$I$90</definedName>
    <definedName name="_xlnm.Print_Titles" localSheetId="0">'specifikace ELE I'!$19:$19</definedName>
    <definedName name="_xlnm.Print_Titles" localSheetId="1">'specifikace SLP I'!$19:$19</definedName>
    <definedName name="_xlnm.Print_Area" localSheetId="0">'specifikace ELE I'!$B$2:$I$396</definedName>
    <definedName name="_xlnm.Print_Area" localSheetId="1">'specifikace SLP I'!$B$2:$I$166</definedName>
    <definedName name="soipis" localSheetId="0">'[4]Náklady ŘS SIEMENS'!#REF!</definedName>
    <definedName name="soipis" localSheetId="1">'[4]Náklady ŘS SIEMENS'!#REF!</definedName>
    <definedName name="soipis">'[4]Náklady ŘS SIEMENS'!#REF!</definedName>
  </definedNames>
  <calcPr calcId="15251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79" i="95" l="1"/>
  <c r="I367" i="95" l="1"/>
  <c r="I194" i="95"/>
  <c r="I193" i="95"/>
  <c r="I109" i="95" l="1"/>
  <c r="I379" i="95" l="1"/>
  <c r="I378" i="95"/>
  <c r="I377" i="95"/>
  <c r="I376" i="95"/>
  <c r="I375" i="95"/>
  <c r="I174" i="95"/>
  <c r="I191" i="95" l="1"/>
  <c r="I188" i="95" l="1"/>
  <c r="I170" i="95"/>
  <c r="I348" i="95" l="1"/>
  <c r="I347" i="95"/>
  <c r="I345" i="95"/>
  <c r="I329" i="95" l="1"/>
  <c r="I328" i="95"/>
  <c r="I327" i="95"/>
  <c r="I310" i="95"/>
  <c r="I309" i="95"/>
  <c r="I308" i="95"/>
  <c r="I291" i="95"/>
  <c r="I290" i="95"/>
  <c r="I289" i="95"/>
  <c r="I272" i="95"/>
  <c r="I271" i="95"/>
  <c r="I270" i="95"/>
  <c r="I253" i="95"/>
  <c r="I252" i="95"/>
  <c r="I251" i="95"/>
  <c r="I234" i="95"/>
  <c r="I233" i="95"/>
  <c r="I232" i="95"/>
  <c r="I185" i="95" l="1"/>
  <c r="J360" i="95"/>
  <c r="J362" i="95"/>
  <c r="J364" i="95"/>
  <c r="I332" i="95"/>
  <c r="I330" i="95"/>
  <c r="I317" i="95"/>
  <c r="I360" i="95" l="1"/>
  <c r="I390" i="95"/>
  <c r="I389" i="95"/>
  <c r="I388" i="95"/>
  <c r="I387" i="95"/>
  <c r="I386" i="95"/>
  <c r="I385" i="95"/>
  <c r="I384" i="95"/>
  <c r="I383" i="95"/>
  <c r="I382" i="95"/>
  <c r="I381" i="95"/>
  <c r="I313" i="95"/>
  <c r="I311" i="95"/>
  <c r="I298" i="95"/>
  <c r="I294" i="95"/>
  <c r="I292" i="95"/>
  <c r="I279" i="95"/>
  <c r="I275" i="95"/>
  <c r="I273" i="95"/>
  <c r="I260" i="95"/>
  <c r="I256" i="95"/>
  <c r="I254" i="95"/>
  <c r="I241" i="95"/>
  <c r="I237" i="95"/>
  <c r="I235" i="95"/>
  <c r="I222" i="95"/>
  <c r="I373" i="95" l="1"/>
  <c r="J102" i="95"/>
  <c r="I102" i="95"/>
  <c r="J151" i="95"/>
  <c r="I151" i="95"/>
  <c r="J144" i="95"/>
  <c r="I144" i="95"/>
  <c r="J136" i="95"/>
  <c r="J129" i="95"/>
  <c r="J119" i="95" l="1"/>
  <c r="J117" i="95"/>
  <c r="J94" i="95"/>
  <c r="F88" i="95"/>
  <c r="J82" i="95"/>
  <c r="J70" i="95" l="1"/>
  <c r="I69" i="95"/>
  <c r="J60" i="95"/>
  <c r="I59" i="95"/>
  <c r="J45" i="95"/>
  <c r="J52" i="95"/>
  <c r="J33" i="95"/>
  <c r="I30" i="96" l="1"/>
  <c r="J30" i="96"/>
  <c r="I38" i="96"/>
  <c r="J38" i="96"/>
  <c r="I43" i="96"/>
  <c r="J43" i="96"/>
  <c r="AB52" i="96" l="1"/>
  <c r="AA52" i="96"/>
  <c r="Z52" i="96"/>
  <c r="Y52" i="96"/>
  <c r="X52" i="96"/>
  <c r="W52" i="96"/>
  <c r="V52" i="96"/>
  <c r="U52" i="96"/>
  <c r="T52" i="96"/>
  <c r="S52" i="96"/>
  <c r="R52" i="96"/>
  <c r="Q52" i="96"/>
  <c r="P52" i="96"/>
  <c r="O52" i="96"/>
  <c r="N52" i="96"/>
  <c r="M52" i="96"/>
  <c r="L52" i="96"/>
  <c r="K52" i="96"/>
  <c r="J48" i="96"/>
  <c r="J23" i="96"/>
  <c r="J52" i="96" l="1"/>
  <c r="I48" i="96"/>
  <c r="I161" i="96" l="1"/>
  <c r="I160" i="96"/>
  <c r="I159" i="96"/>
  <c r="I158" i="96"/>
  <c r="I157" i="96"/>
  <c r="I156" i="96"/>
  <c r="I155" i="96"/>
  <c r="I154" i="96"/>
  <c r="I153" i="96"/>
  <c r="I152" i="96"/>
  <c r="I150" i="96"/>
  <c r="I146" i="96"/>
  <c r="A141" i="96" l="1"/>
  <c r="F123" i="96" l="1"/>
  <c r="I123" i="96" s="1"/>
  <c r="F109" i="96" l="1"/>
  <c r="I119" i="96"/>
  <c r="I53" i="96"/>
  <c r="I118" i="96"/>
  <c r="I78" i="96"/>
  <c r="I77" i="96"/>
  <c r="I76" i="96"/>
  <c r="I75" i="96"/>
  <c r="I74" i="96"/>
  <c r="I73" i="96"/>
  <c r="I72" i="96"/>
  <c r="I71" i="96"/>
  <c r="I70" i="96"/>
  <c r="I69" i="96"/>
  <c r="I99" i="96"/>
  <c r="I100" i="96"/>
  <c r="I68" i="96"/>
  <c r="I97" i="96" l="1"/>
  <c r="I95" i="96"/>
  <c r="I98" i="96"/>
  <c r="I96" i="96"/>
  <c r="I94" i="96"/>
  <c r="I93" i="96"/>
  <c r="I92" i="96"/>
  <c r="I91" i="96"/>
  <c r="I90" i="96"/>
  <c r="I149" i="96" l="1"/>
  <c r="I148" i="96"/>
  <c r="I147" i="96"/>
  <c r="I109" i="96"/>
  <c r="I107" i="96" s="1"/>
  <c r="I83" i="96"/>
  <c r="I82" i="96" s="1"/>
  <c r="I63" i="96"/>
  <c r="I61" i="96" s="1"/>
  <c r="I23" i="96"/>
  <c r="I144" i="96" l="1"/>
  <c r="I21" i="96"/>
  <c r="I20" i="96" s="1"/>
  <c r="I93" i="95"/>
  <c r="I44" i="95"/>
  <c r="I51" i="95" l="1"/>
  <c r="I22" i="95"/>
  <c r="I136" i="95" l="1"/>
  <c r="I129" i="95"/>
  <c r="I160" i="95" l="1"/>
  <c r="I364" i="95"/>
  <c r="I362" i="95"/>
  <c r="I344" i="95"/>
  <c r="I349" i="95"/>
  <c r="I343" i="95"/>
  <c r="I214" i="95" l="1"/>
  <c r="I217" i="95" l="1"/>
  <c r="I215" i="95"/>
  <c r="I213" i="95" l="1"/>
  <c r="I212" i="95" l="1"/>
  <c r="I197" i="95" l="1"/>
  <c r="I195" i="95"/>
  <c r="I186" i="95"/>
  <c r="I190" i="95"/>
  <c r="I202" i="95" l="1"/>
  <c r="I163" i="95"/>
  <c r="F124" i="95"/>
  <c r="I120" i="95"/>
  <c r="I118" i="95"/>
  <c r="I116" i="95"/>
  <c r="I80" i="95"/>
  <c r="I32" i="95"/>
  <c r="I336" i="95" l="1"/>
  <c r="I88" i="95"/>
  <c r="F122" i="95"/>
  <c r="I122" i="95" s="1"/>
  <c r="I124" i="95" s="1"/>
  <c r="I358" i="95"/>
  <c r="I354" i="95" l="1"/>
  <c r="I353" i="95"/>
  <c r="I351" i="95"/>
  <c r="I355" i="95" l="1"/>
  <c r="I342" i="95" l="1"/>
  <c r="I341" i="95"/>
  <c r="I371" i="95" l="1"/>
  <c r="I20" i="95" s="1"/>
</calcChain>
</file>

<file path=xl/sharedStrings.xml><?xml version="1.0" encoding="utf-8"?>
<sst xmlns="http://schemas.openxmlformats.org/spreadsheetml/2006/main" count="928" uniqueCount="372">
  <si>
    <t>ks</t>
  </si>
  <si>
    <t>Ing. Petr Janovský</t>
  </si>
  <si>
    <t>Dušan Hruška</t>
  </si>
  <si>
    <t>date:</t>
  </si>
  <si>
    <t>revision:</t>
  </si>
  <si>
    <t>equipment
[zařízení]</t>
  </si>
  <si>
    <t>description and type
[popis a typ]</t>
  </si>
  <si>
    <t>specification / manufactuter
[specifikace / výrobce]</t>
  </si>
  <si>
    <t>pc/kpl
[ks/sada]</t>
  </si>
  <si>
    <t>number
[počet]</t>
  </si>
  <si>
    <t>design [navrhl]:</t>
  </si>
  <si>
    <t>checked [kontroloval]:</t>
  </si>
  <si>
    <t>approved [schválil]:</t>
  </si>
  <si>
    <t>date [datum]:</t>
  </si>
  <si>
    <t>project [projekt]:</t>
  </si>
  <si>
    <t>customer [zákazník]:</t>
  </si>
  <si>
    <t>order No. [číslo zakázky]</t>
  </si>
  <si>
    <t>annex No. [příloha číslo]</t>
  </si>
  <si>
    <t>degree of documentation / change:
 [stupeň dokumentace / změna]</t>
  </si>
  <si>
    <t>dodavatel</t>
  </si>
  <si>
    <t>total
[celkem]</t>
  </si>
  <si>
    <t>montage
[montáž]</t>
  </si>
  <si>
    <t>delivery
[dodávka]</t>
  </si>
  <si>
    <t>sada</t>
  </si>
  <si>
    <t>STATEMEN-ACREAGE  [VÝKAZ-VÝMĚR]</t>
  </si>
  <si>
    <t>zahrnuje:</t>
  </si>
  <si>
    <t>CELKEM</t>
  </si>
  <si>
    <t>Kabely</t>
  </si>
  <si>
    <t>m</t>
  </si>
  <si>
    <t>Inženýrské práce</t>
  </si>
  <si>
    <t>Dokumentace skutečného provedení stavby</t>
  </si>
  <si>
    <t>Technická a průvodní dokumentace</t>
  </si>
  <si>
    <t>Kabelové rozvody</t>
  </si>
  <si>
    <t>M&amp;CEproject</t>
  </si>
  <si>
    <t>Hluboká 486</t>
  </si>
  <si>
    <t>403 31 Ústí nad Labem</t>
  </si>
  <si>
    <t>2110002-006</t>
  </si>
  <si>
    <t>Equipment [zařízení]</t>
  </si>
  <si>
    <t>svítidla</t>
  </si>
  <si>
    <t>typ A</t>
  </si>
  <si>
    <t>typ N</t>
  </si>
  <si>
    <t>LED nástěnné, přisazené svítidlo s piktogramem, IP20</t>
  </si>
  <si>
    <t>dodávka CELKEM</t>
  </si>
  <si>
    <t>ovládání</t>
  </si>
  <si>
    <t>stmívání DALI</t>
  </si>
  <si>
    <t>stmívač otočný DALI (2117/11 U-500) 6599-0-2988</t>
  </si>
  <si>
    <t>potenciometr DALI 6599-0-2987 (2117 U-500)</t>
  </si>
  <si>
    <t>Kryt stmívače s otočným ovladačem, s upevňovací maticí</t>
  </si>
  <si>
    <t>montáž zahrnuje montáž ovladače do krabice a připojení</t>
  </si>
  <si>
    <t>OSVĚTLENÍ</t>
  </si>
  <si>
    <t>ROZVADĚČE</t>
  </si>
  <si>
    <t>1.NP</t>
  </si>
  <si>
    <t>1.1</t>
  </si>
  <si>
    <t>1.2</t>
  </si>
  <si>
    <t>1.3</t>
  </si>
  <si>
    <t>z toho:</t>
  </si>
  <si>
    <t>1.4</t>
  </si>
  <si>
    <t>1.5</t>
  </si>
  <si>
    <t>Relé ESR5-NOS-31-230VAC bezpečnostní</t>
  </si>
  <si>
    <t>1.6</t>
  </si>
  <si>
    <t>drobný montážní materiál</t>
  </si>
  <si>
    <t>svorky, vodiče, popisy,…</t>
  </si>
  <si>
    <t>výroba rozvaděče</t>
  </si>
  <si>
    <t>certifikace rozvaděče</t>
  </si>
  <si>
    <t>1.7</t>
  </si>
  <si>
    <t>1.8</t>
  </si>
  <si>
    <t>průvodně technická dokumentace</t>
  </si>
  <si>
    <t>svodič přepětí FLP-B+C MAXI V/4 (TN-S)</t>
  </si>
  <si>
    <t>hlavní rozvaděč</t>
  </si>
  <si>
    <t>RH</t>
  </si>
  <si>
    <t>1-CXKH-R-J 3x2.5</t>
  </si>
  <si>
    <t>1-CXKH-R-J 3x1.5</t>
  </si>
  <si>
    <t>1-CXKH-R-O 3x1.5</t>
  </si>
  <si>
    <t>páteře</t>
  </si>
  <si>
    <t>CYKY-J 5x10</t>
  </si>
  <si>
    <t>CYKY-J 5x4</t>
  </si>
  <si>
    <t>zásuvkové obvody</t>
  </si>
  <si>
    <t>světelné obvody</t>
  </si>
  <si>
    <t>vývody VZT, technologie, ostatní</t>
  </si>
  <si>
    <t>drátěný žlab 100x50mm GZ</t>
  </si>
  <si>
    <t>včetně konstrukce uchyzení žlabu na strop nad podhledem</t>
  </si>
  <si>
    <t>včetně konstrukce uchyzení žlabu na zeď</t>
  </si>
  <si>
    <t>1-CXKH-R-J 5x1.5</t>
  </si>
  <si>
    <t>datová zásuvka Cat6 do zdi</t>
  </si>
  <si>
    <t>datová dvojzásuvka Cat6 do zdi</t>
  </si>
  <si>
    <t>datová zásuvka Cat6 do podlahy</t>
  </si>
  <si>
    <t>OFF line záložní zdroj</t>
  </si>
  <si>
    <t>ASTIP STRONG</t>
  </si>
  <si>
    <t>akumulátory 12let LiFePo</t>
  </si>
  <si>
    <t>krytí IP30 - požární odolnost EI 45 -DP1 -S</t>
  </si>
  <si>
    <t>automatický BY-PASS: doba přepnutí 5-10 sec</t>
  </si>
  <si>
    <t xml:space="preserve">vstupní signály: TOTAL STOP, MaR </t>
  </si>
  <si>
    <t>provedení: dle ČSN 73 0802 a ČSN 73 0848</t>
  </si>
  <si>
    <t>1NP - místnost 1.05</t>
  </si>
  <si>
    <t>RNZ</t>
  </si>
  <si>
    <t>LED panel</t>
  </si>
  <si>
    <t>umístění: stropní vestavné do SDK podhledu 600x600mm</t>
  </si>
  <si>
    <t>Barva světla: 4000K</t>
  </si>
  <si>
    <t>Krytí: IP20</t>
  </si>
  <si>
    <t>Napájení: 230V 50Hz, 40W, účiník &gt;0.9</t>
  </si>
  <si>
    <t>Světelný tok: 4240 Lm</t>
  </si>
  <si>
    <t>UGR: &lt;19</t>
  </si>
  <si>
    <t>Životnost: 4.000 hodin</t>
  </si>
  <si>
    <t>rozněr: 595x595mm</t>
  </si>
  <si>
    <t>Barva svítidla: bílá, difuzor mléčný akrylát (PMMA)</t>
  </si>
  <si>
    <t>typ AN</t>
  </si>
  <si>
    <t>svítidlo: typ A</t>
  </si>
  <si>
    <t>nouzový modul</t>
  </si>
  <si>
    <t>Napájení: 230V 50Hz</t>
  </si>
  <si>
    <t>Výstupní výkon v nouzovém režimu: 6W</t>
  </si>
  <si>
    <t>Výstupní napětí v nouzovém režimu 10-50V DC</t>
  </si>
  <si>
    <t>Doba zálohy: 1 hod</t>
  </si>
  <si>
    <t>Maximální doba nabíjení: 24 hod</t>
  </si>
  <si>
    <t>Pružiny pro montáž přisazením do SDK</t>
  </si>
  <si>
    <r>
      <t>Vyzařovací úhel: 90</t>
    </r>
    <r>
      <rPr>
        <vertAlign val="superscript"/>
        <sz val="10"/>
        <rFont val="Arial CE"/>
        <charset val="238"/>
      </rPr>
      <t>o</t>
    </r>
  </si>
  <si>
    <t>typ A
DALI</t>
  </si>
  <si>
    <t>multifunkční driver DALI</t>
  </si>
  <si>
    <t>příkon: 16-40W</t>
  </si>
  <si>
    <t>napětí výtupu: 30-57V DC</t>
  </si>
  <si>
    <t>napětí vstupu: 180-264V AC</t>
  </si>
  <si>
    <t>pohybový senzor</t>
  </si>
  <si>
    <t>mikrovlnné pohybové čidlo 5.8 GHz</t>
  </si>
  <si>
    <t>napájení: 220-240V AC</t>
  </si>
  <si>
    <t>Detekční úhel: 360"C</t>
  </si>
  <si>
    <t>Citlivost na světlo: 3-2000 LUX nastavitelná</t>
  </si>
  <si>
    <t>Detekční rozsah: 16m nastavitelný</t>
  </si>
  <si>
    <t>Instalační výška: 1.5-3.5m</t>
  </si>
  <si>
    <t>maximální zátěž: 300W (kapacitní)</t>
  </si>
  <si>
    <t>Doba sepnutí: 10s-12min nastavitelná</t>
  </si>
  <si>
    <t>jednoduchá zásuvka do zdi</t>
  </si>
  <si>
    <t>dvířka kovová IP30</t>
  </si>
  <si>
    <t>jmenovité provozní napětí 400V AC 50 / 60 Hz, jmenovitý proud 63 A</t>
  </si>
  <si>
    <t>Rozvodnice zapuštěná 48M, 4 řady, IP30, s plechovými dvířky, se šroubovými svorkami N/PE,</t>
  </si>
  <si>
    <t>rozměry v mm (V x Š x H): 747 x 384 x 97,</t>
  </si>
  <si>
    <t>rozměry rámů v mm (V x Š x H): 747 x 384 x 97,</t>
  </si>
  <si>
    <t>jiný dodávaný rozměr rámu nutno konzultovat s dodavarelem stavby</t>
  </si>
  <si>
    <t>Vnitřní hloubka 75 mm</t>
  </si>
  <si>
    <t>se zámkem</t>
  </si>
  <si>
    <t>barva RAL 9016,</t>
  </si>
  <si>
    <t>MW</t>
  </si>
  <si>
    <t>včetně krabice KU</t>
  </si>
  <si>
    <t>montáž krabice do zdi</t>
  </si>
  <si>
    <t>montáž krabice do podklahy</t>
  </si>
  <si>
    <t>vyfrézování drážky z podhledu k zásuvce</t>
  </si>
  <si>
    <t>uložení chráničky do drážky</t>
  </si>
  <si>
    <t>připojení datových kabelů na svorky datové dvojzásuvky</t>
  </si>
  <si>
    <t>vyfrézování drážky z podhledu k podlace</t>
  </si>
  <si>
    <t>vyfrézování drážky v kročejové izolaci</t>
  </si>
  <si>
    <t>datová dvojzásuvka Cat6 do podlahy</t>
  </si>
  <si>
    <t>datová zásuvka Cat6 do SDK podhledu</t>
  </si>
  <si>
    <t>montáž krabice do SDK podhledu</t>
  </si>
  <si>
    <t>připojení datového kabelu na svorky datové zásuvky</t>
  </si>
  <si>
    <t>Dodavatel</t>
  </si>
  <si>
    <t>včetně krabice KU a chráničky</t>
  </si>
  <si>
    <t>pozn.</t>
  </si>
  <si>
    <t>uložení chráničky do drážek</t>
  </si>
  <si>
    <t>kabel vedený v podlaze musí být umístěn v kročejové izolaci na jejím styku s nosnou konstrukcí</t>
  </si>
  <si>
    <t>umístění dvojzásuvek do podlahy nutno před instalací konzultovat s dodavatelem podlahového vytápění. Vývody musí být v dostatečném odstupu od smyček vytápění vedenými ve vrstvě nad kročejovou izolací</t>
  </si>
  <si>
    <t>do ceny podlahových zásuvek počítat průměrnou délku kabelů vedených v podlaze 5m</t>
  </si>
  <si>
    <t>R DAT</t>
  </si>
  <si>
    <t>hlavní datový rozvaděč</t>
  </si>
  <si>
    <t>19" stojanový rozvaděč RTA 42U/ vxšxh 1970x800x1200</t>
  </si>
  <si>
    <t>odnímatelné bočnice a zadní kryt</t>
  </si>
  <si>
    <t>19“ vertikální lišty plynule nastavitelné v libovolné hloubce rozvaděče.</t>
  </si>
  <si>
    <t>dva kabelové vstupy kryté vylamovacími záslepkami na zadní stěně rozvaděče</t>
  </si>
  <si>
    <t>výzbroj:</t>
  </si>
  <si>
    <t>2.NP, 3NP, 4NP</t>
  </si>
  <si>
    <t>podružný datový rozvaděč</t>
  </si>
  <si>
    <t>odnímatelné boční kryty</t>
  </si>
  <si>
    <t>skleněné dveře IP30</t>
  </si>
  <si>
    <t>19" jednodílný rozvaděč RUA 12U/ vxšxh 635x600x600mm</t>
  </si>
  <si>
    <t>zámek dveří</t>
  </si>
  <si>
    <t>výzbroj</t>
  </si>
  <si>
    <t>rozvodný panel 8x230V, kabel 2m, vypínač černý</t>
  </si>
  <si>
    <t>modulární neosazený patch panel 24 portů 0.5U nerez</t>
  </si>
  <si>
    <t>2.1</t>
  </si>
  <si>
    <t>vyvazovací panel 1U</t>
  </si>
  <si>
    <t>Mikrotik</t>
  </si>
  <si>
    <t>Keystone Cat6, UTP, samozařezávací se zaklapnutím</t>
  </si>
  <si>
    <t>Patch kabel CAT6 UTP PVC 1m non-snag-proof</t>
  </si>
  <si>
    <t>2.2</t>
  </si>
  <si>
    <t>2.3</t>
  </si>
  <si>
    <t>2.4</t>
  </si>
  <si>
    <t>2.5</t>
  </si>
  <si>
    <t>2.6</t>
  </si>
  <si>
    <t>2.7</t>
  </si>
  <si>
    <t>2.8</t>
  </si>
  <si>
    <t>2.9</t>
  </si>
  <si>
    <t>Cloud Router Switch CRS309-1G-8S+IN</t>
  </si>
  <si>
    <t>Cloud Router Switch CRS328-24P-4S+RM Poe</t>
  </si>
  <si>
    <t>SFP+ (miniGBIC) modul S+85DLC03D, MM, 300m, 10G</t>
  </si>
  <si>
    <t>2.10</t>
  </si>
  <si>
    <t xml:space="preserve">Duplexní patch kabel MM 50/125, OM4, LC-LC, LS0H, 1m </t>
  </si>
  <si>
    <t>2.12</t>
  </si>
  <si>
    <t>2.11</t>
  </si>
  <si>
    <t>Dílenská dokumentace rozvaděče</t>
  </si>
  <si>
    <t>1.9</t>
  </si>
  <si>
    <t>1.10</t>
  </si>
  <si>
    <t>1.11</t>
  </si>
  <si>
    <t>1.12</t>
  </si>
  <si>
    <t>poznámky</t>
  </si>
  <si>
    <t>Uvedené položky jsou pouze technickým standardem, dodavarel navrhne výrobce dle svých technických standardů se stejnými parametry uvedenými v jednotlivých položkách</t>
  </si>
  <si>
    <t>Uvedené položky jsou závazné s ohledem na již instalovanou datovou síť školy. Musí být zajištěna plná kompatibilita zařízení se stávajícím. Musí být zajištěna možnost výměny stávajícího zařízení při jeho poruše</t>
  </si>
  <si>
    <t>optické páteře</t>
  </si>
  <si>
    <t>Optické kabely</t>
  </si>
  <si>
    <t>Univerzální kabel CLT 04vl 50/125 LSOH Eca OM4 černý SXKO-CLT-4-OM4-LSOH</t>
  </si>
  <si>
    <t>Mirotik</t>
  </si>
  <si>
    <t>Access point, HotSpot, stropní, 2,4/5GHz, 802.11a/b/g/n/ac/ax, 2x LAN, PoE+ 802.3af/at, PoE pasivní výstup, RouterOS v7 L4</t>
  </si>
  <si>
    <t>FAOC-LC-UPC-OM4-R-25 krimpovací optický konektor LC/UPC, multimode 50/125um OM4</t>
  </si>
  <si>
    <t>při napojování není vyločena varianta standardního postupu navaření optických vláken</t>
  </si>
  <si>
    <t>zahrnuje segmenty:</t>
  </si>
  <si>
    <t>R DAT21 - R DAT22</t>
  </si>
  <si>
    <t>R DAT - R DAT21</t>
  </si>
  <si>
    <t>R DAT22 - R DAT31</t>
  </si>
  <si>
    <t>R DAT31 - R DAT32</t>
  </si>
  <si>
    <t>R DAT32 - R DAT4</t>
  </si>
  <si>
    <t>R DAT4 - R DAT</t>
  </si>
  <si>
    <t>vlákna v pozici R DAT22 a R DAT32 propojit spojkou</t>
  </si>
  <si>
    <t>ostaní materiál pro zajištění napojení optických vláken na SFP moduly Switch a propojení pozic budoucích rozvaděčů R DAT22 a R DAT32
proměření optických vláken, vydání protokolu</t>
  </si>
  <si>
    <t>R DAT21, 31, 4</t>
  </si>
  <si>
    <t>strukturovaná kabeláž</t>
  </si>
  <si>
    <t>UTP kabely</t>
  </si>
  <si>
    <t>kabel CAT6 UTP LSOH Dca-s2,d2,a1, SXKD-6-UTP-LSOH</t>
  </si>
  <si>
    <t>zahrnuje místnosti:</t>
  </si>
  <si>
    <t>2.NP</t>
  </si>
  <si>
    <t>2.03 - 8xUTP</t>
  </si>
  <si>
    <t>3.NP</t>
  </si>
  <si>
    <t>4.NP</t>
  </si>
  <si>
    <t>2.01 - 5xUTP</t>
  </si>
  <si>
    <t>2.02 - 5xUTP</t>
  </si>
  <si>
    <t>2.04 - 5xUTP</t>
  </si>
  <si>
    <t>4001 - 12xUTP</t>
  </si>
  <si>
    <t>3.01 - 9xUTP</t>
  </si>
  <si>
    <t>3.05 - 12xUTP</t>
  </si>
  <si>
    <t>3.03 - 12xUTP</t>
  </si>
  <si>
    <t>4002 - 10xUTP</t>
  </si>
  <si>
    <t>4003 - 11xUTP</t>
  </si>
  <si>
    <t>4004 - 16xUTP</t>
  </si>
  <si>
    <t>4005 - 11xUTP</t>
  </si>
  <si>
    <t>4006 - 13xUTP</t>
  </si>
  <si>
    <t>SLP CELKEM</t>
  </si>
  <si>
    <t>Ostatní náklady</t>
  </si>
  <si>
    <t>3.02 - 9xUTP</t>
  </si>
  <si>
    <t>3.04 - 9xUTP</t>
  </si>
  <si>
    <t>celkem 51 UTP</t>
  </si>
  <si>
    <t>celkem 73 UTP</t>
  </si>
  <si>
    <t>Proměření strukturované kabeláže, vydání protokolu o měření</t>
  </si>
  <si>
    <t>Dílenská dokumentace strukturované kabeláže zahrnující přiřazení jednotlivých kabelů vstupům jednotlivých SWITCH dle požadavků provozovatele včetně značení kabelů</t>
  </si>
  <si>
    <t>Ostatní náklady zahrnující inženýring, pojištění, zařízení staveniště, dopravné, manipulační techniku apod.</t>
  </si>
  <si>
    <t>Dodavatel potvrzuje vyplnění výkazu-výměr, že se v rámci soutěže seznámil s projektovou dokumentací a že jí rozumí.
Případné dotazy na projektanta je možné vznést v průběhu soutěže.
Dodavatel si je vědom, že cena uvedená ve výkazu-výměr je pevná. Případné vícepráce budou uznány pouze na prokazatelnou změnu rozsahu plnění odsouhlasenou technickým dozorem stavby</t>
  </si>
  <si>
    <t>Ostatní náklady na dodání zařízení na klíč neuvedené ve výkazu-výměr.
Dodavatel uvede druh činnosti oceňované v této položce</t>
  </si>
  <si>
    <t>Město Veltrusy, Palackého 9, 277 46 Veltrusy</t>
  </si>
  <si>
    <t>ZŠ VELTRUSY – VÝSTAVBA ODBORNÝCH UČEBEN - I. ETAPA</t>
  </si>
  <si>
    <t>montáž krabice včetně vyfézování otvoru do zdi</t>
  </si>
  <si>
    <t>montáž krabice včetně instalace krabice do lité podlahy</t>
  </si>
  <si>
    <t>1NP</t>
  </si>
  <si>
    <t>2NP</t>
  </si>
  <si>
    <t>3NP</t>
  </si>
  <si>
    <t>4NP</t>
  </si>
  <si>
    <t>2.05 - 12xUTP</t>
  </si>
  <si>
    <t>celkem 35 UTP</t>
  </si>
  <si>
    <t>typ B</t>
  </si>
  <si>
    <t>umístění:stropní příložné 410mm</t>
  </si>
  <si>
    <t>Krytí: IP44</t>
  </si>
  <si>
    <t>Napájení: 230V 50Hz, 22W, účiník &gt;0.9</t>
  </si>
  <si>
    <t>rozněr: 410x115mm</t>
  </si>
  <si>
    <r>
      <t>Vyzařovací úhel: 120</t>
    </r>
    <r>
      <rPr>
        <vertAlign val="superscript"/>
        <sz val="10"/>
        <rFont val="Arial CE"/>
        <charset val="238"/>
      </rPr>
      <t>o</t>
    </r>
  </si>
  <si>
    <t>Světelný tok: 1980 Lm</t>
  </si>
  <si>
    <t>Životnost: 30.000 hodin</t>
  </si>
  <si>
    <t>Barva svítidla: neutrální bílá, difuzor mléčný plast PMMA</t>
  </si>
  <si>
    <t>408-17</t>
  </si>
  <si>
    <t>typ C</t>
  </si>
  <si>
    <t>LED svítidlo</t>
  </si>
  <si>
    <t>Krytí: IP54</t>
  </si>
  <si>
    <t>Barva svítidla: neutrální bílá, difuzor mléčný plast PC</t>
  </si>
  <si>
    <t>rozněr: 330x53mm</t>
  </si>
  <si>
    <t>LED svítidlo s pohybovým čidlem</t>
  </si>
  <si>
    <t>umístění:nástěnné 330mm</t>
  </si>
  <si>
    <t>Světelný tok: 2400 Lm</t>
  </si>
  <si>
    <t>Napájení: 230V 50Hz, 24W, účiník &gt;0.9</t>
  </si>
  <si>
    <t>dosah senzoru 10m</t>
  </si>
  <si>
    <t>pozn,</t>
  </si>
  <si>
    <t>Výdrž baterie 3 hod</t>
  </si>
  <si>
    <t>montáž zahrnuje montáž svítidla na podhled nebo strop a připojení na kabel</t>
  </si>
  <si>
    <t>rozněr: 351x111xx63mm</t>
  </si>
  <si>
    <t>Napájení: 230V 50Hz, 3W + NiCd 1500mAh</t>
  </si>
  <si>
    <t>Světelný tok: 150 Lm</t>
  </si>
  <si>
    <t>Barva světla: 6500K</t>
  </si>
  <si>
    <t>Krytí: IP65</t>
  </si>
  <si>
    <t>nastavení ovladače v systému DALI</t>
  </si>
  <si>
    <t>jednoduchá zásuvka do podlahy</t>
  </si>
  <si>
    <t>připojení kabelu na svorky zásuvky</t>
  </si>
  <si>
    <t>vyfrézování drážky z podhledu k podlaze</t>
  </si>
  <si>
    <t>dvojzzásuvka do zdi</t>
  </si>
  <si>
    <t>včetně rámečku,  krabice KU a chráničky</t>
  </si>
  <si>
    <t>připojení kabelu na svorky dvojzásuvky</t>
  </si>
  <si>
    <t>dvoizásuvka do podlahy</t>
  </si>
  <si>
    <t>spínání</t>
  </si>
  <si>
    <t>vypínač ř.1 do zdi</t>
  </si>
  <si>
    <t>vyfrézování drážky z podhledu k vtpínači</t>
  </si>
  <si>
    <t>připojení kabelu na svorky vypínače</t>
  </si>
  <si>
    <t>RS20</t>
  </si>
  <si>
    <t>RS21</t>
  </si>
  <si>
    <t>RS30</t>
  </si>
  <si>
    <t>RS40</t>
  </si>
  <si>
    <t>RS31</t>
  </si>
  <si>
    <t>RS41</t>
  </si>
  <si>
    <t>Dílenská dokumentace zahrnující zkreslení schémat zapojení jednotlivých obvodů dle konkrétně dodaných zařízení</t>
  </si>
  <si>
    <t>Revize elektrického zařízení</t>
  </si>
  <si>
    <t>V případě uvedení konkrétních specifikačních čísel a výrobkců v kterékoliv části projektové dokumentace a ve výkzu-výměr je toto uvedeno jako navrhovaný standard projektanta.
Dodavatel navrhne výrobky a zařízení dle vlastního uvážení s tím, že musí splňovat technické standardy uvedené v projektové dokumentaci a výkazu-výměr.</t>
  </si>
  <si>
    <t>Dodavatel potvrzuje vyplněním výkazu-výměr, že se v rámci soutěže seznámil s projektovou dokumentací a že jí rozumí.
Případné dotazy na projektanta je možné vznést v průběhu soutěže.
Dodavatel si je vědom, že cena uvedená ve výkazu-výměr je pevná. Případné vícepráce budou uznány pouze na prokazatelnou změnu rozsahu plnění odsouhlasenou technickým dozorem stavby</t>
  </si>
  <si>
    <t>Délky kabelů jsou spočítány dle navržených kabelových tras v dispoziční výkresové dokumentaci.</t>
  </si>
  <si>
    <t>drátěný žlab 400x50mm GZ - stoupací vedení</t>
  </si>
  <si>
    <t>drátěný žlab 200x50mm GZ - vedení páteří</t>
  </si>
  <si>
    <t>včetně konstrukce uchyzení žlabu na zeď nad podhledem</t>
  </si>
  <si>
    <t>trubka plastová</t>
  </si>
  <si>
    <t>včetně uchycení trubky na konstrukci podhledu</t>
  </si>
  <si>
    <t>detail design [dokumentace pro provedení stavby]</t>
  </si>
  <si>
    <t>2110002-306</t>
  </si>
  <si>
    <t>detail design[dokumentace pro provedení stavby]</t>
  </si>
  <si>
    <t>x</t>
  </si>
  <si>
    <t>dílenská a průvodně technická dokumentace</t>
  </si>
  <si>
    <t>RS42</t>
  </si>
  <si>
    <t>Proudový chránič s jističem 16A|C 30mA typ A, 6kA</t>
  </si>
  <si>
    <t>Jistič 1P 16A|C, 6kA</t>
  </si>
  <si>
    <t>Instalační vypínač  3P 40A, spínací schopnost 12.5kA</t>
  </si>
  <si>
    <t>přívod RH</t>
  </si>
  <si>
    <t>CYKY-J 4x16</t>
  </si>
  <si>
    <t>3xYY 70+1YY 50ZZ</t>
  </si>
  <si>
    <t>CYKY-J 5x6</t>
  </si>
  <si>
    <t>napájení výtah</t>
  </si>
  <si>
    <t>napájení a vývod RNZ</t>
  </si>
  <si>
    <t>napájení UPS</t>
  </si>
  <si>
    <t>JXFE-R 2x2x0,8</t>
  </si>
  <si>
    <t>TOTAL STOP, EMERGENCY STOP, ovládání a stav RNZ
zapínání ventilátorů CHÚC</t>
  </si>
  <si>
    <t>1-CXKH-V-J 5x6</t>
  </si>
  <si>
    <t>cýcod ventilátoru CHÚC</t>
  </si>
  <si>
    <t>1-CXKH-V-J 5x4</t>
  </si>
  <si>
    <t>s montážní deskou, svítidlem a kapsou na dokumentaci</t>
  </si>
  <si>
    <t>IP40, RAL7035</t>
  </si>
  <si>
    <t>Ir=175-250A</t>
  </si>
  <si>
    <t>napěťová spoušť, pomocné kontakty</t>
  </si>
  <si>
    <t>vyrážecí tlačítko 40mm, signalizace stavu</t>
  </si>
  <si>
    <t>vstupní blokové svorky do 240mm</t>
  </si>
  <si>
    <t>výstupní blokové svorky do 6x35mm</t>
  </si>
  <si>
    <t>Výkonový jistič In=250A, Ik=36kA, 3pól.</t>
  </si>
  <si>
    <t>Odpínač válcových pojistek 3pól.Vl.14x51 In=50A</t>
  </si>
  <si>
    <t>Odpínač válcových pojistek 3pól. Vel.22x58 In=125A</t>
  </si>
  <si>
    <t>včetńě pojistek dle přehledového schématu</t>
  </si>
  <si>
    <t>přívod R MAR - TČ</t>
  </si>
  <si>
    <t>napájení RS, R MAR</t>
  </si>
  <si>
    <t>jističe, svorky, vodiče, popisy,…</t>
  </si>
  <si>
    <t>Motorový vývod 11kW</t>
  </si>
  <si>
    <t>nadproudová ochrana, stykač, okruh ovládání</t>
  </si>
  <si>
    <t>elektroměrový rozvaděč</t>
  </si>
  <si>
    <t>RE</t>
  </si>
  <si>
    <t>jistič 320A (ditributor)</t>
  </si>
  <si>
    <t>elektroměrový vývod nepřímé měření In=250A</t>
  </si>
  <si>
    <t>elektroměrový vývod přímé měření In=80A</t>
  </si>
  <si>
    <t>vstup L1|L2|L3 / výstup U|V|W 3x400V 50Hz +/- 10% | 16kVA</t>
  </si>
  <si>
    <t>rozměry  zxšxh 2000x800x400</t>
  </si>
  <si>
    <t>Oceloplechová skříň jednodveřová</t>
  </si>
  <si>
    <t>požárně odolná skříň - provedení na omítku</t>
  </si>
  <si>
    <t>montážní deska</t>
  </si>
  <si>
    <t>KM FIRE</t>
  </si>
  <si>
    <t>vnější rozměry 790x460x300</t>
  </si>
  <si>
    <t>SP 0743-EI 30 DP1-S</t>
  </si>
  <si>
    <t>prostup dole 200x50mm</t>
  </si>
  <si>
    <t>zahrnuje :</t>
  </si>
  <si>
    <t>sada pro nouzovou signalizaci</t>
  </si>
  <si>
    <t>stavební přípomoce</t>
  </si>
  <si>
    <t>zahrnují prostupy stěnami a ukládání kabelů pod omítku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</si>
</sst>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 CE"/>
    </font>
    <font>
      <sz val="10"/>
      <color theme="1"/>
      <name val="Arial"/>
      <family val="2"/>
      <charset val="238"/>
    </font>
    <font>
      <b/>
      <sz val="14"/>
      <name val="Arial CE"/>
      <charset val="238"/>
    </font>
    <font>
      <sz val="8"/>
      <name val="Arial CE"/>
    </font>
    <font>
      <sz val="8"/>
      <color theme="3"/>
      <name val="Arial CE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vertAlign val="superscript"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49" fontId="3" fillId="0" borderId="0"/>
    <xf numFmtId="0" fontId="3" fillId="0" borderId="0"/>
    <xf numFmtId="0" fontId="5" fillId="0" borderId="0"/>
    <xf numFmtId="9" fontId="5" fillId="0" borderId="0" applyFont="0" applyFill="0" applyBorder="0" applyAlignment="0" applyProtection="0"/>
    <xf numFmtId="0" fontId="3" fillId="0" borderId="0"/>
    <xf numFmtId="0" fontId="10" fillId="0" borderId="0" applyNumberFormat="0" applyFill="0" applyBorder="0" applyAlignment="0" applyProtection="0"/>
  </cellStyleXfs>
  <cellXfs count="166">
    <xf numFmtId="0" fontId="0" fillId="0" borderId="0" xfId="0"/>
    <xf numFmtId="0" fontId="5" fillId="0" borderId="0" xfId="6"/>
    <xf numFmtId="0" fontId="5" fillId="0" borderId="7" xfId="6" applyBorder="1"/>
    <xf numFmtId="0" fontId="5" fillId="0" borderId="11" xfId="6" applyBorder="1" applyAlignment="1">
      <alignment horizontal="right"/>
    </xf>
    <xf numFmtId="0" fontId="5" fillId="0" borderId="12" xfId="6" applyBorder="1" applyAlignment="1">
      <alignment horizontal="right"/>
    </xf>
    <xf numFmtId="0" fontId="5" fillId="0" borderId="7" xfId="6" applyBorder="1" applyAlignment="1">
      <alignment horizontal="left"/>
    </xf>
    <xf numFmtId="0" fontId="5" fillId="0" borderId="1" xfId="6" applyBorder="1" applyAlignment="1">
      <alignment horizontal="left"/>
    </xf>
    <xf numFmtId="0" fontId="5" fillId="0" borderId="0" xfId="6" applyBorder="1"/>
    <xf numFmtId="0" fontId="5" fillId="0" borderId="0" xfId="6" applyFill="1" applyBorder="1"/>
    <xf numFmtId="0" fontId="5" fillId="2" borderId="0" xfId="6" applyFill="1" applyBorder="1"/>
    <xf numFmtId="0" fontId="4" fillId="0" borderId="0" xfId="6" applyFont="1" applyBorder="1"/>
    <xf numFmtId="0" fontId="5" fillId="0" borderId="0" xfId="6" applyBorder="1" applyAlignment="1">
      <alignment horizontal="left" vertical="center"/>
    </xf>
    <xf numFmtId="0" fontId="5" fillId="0" borderId="0" xfId="6" applyBorder="1" applyAlignment="1">
      <alignment horizontal="center" vertical="center"/>
    </xf>
    <xf numFmtId="0" fontId="5" fillId="0" borderId="0" xfId="6" applyFill="1" applyBorder="1" applyAlignment="1">
      <alignment horizontal="center"/>
    </xf>
    <xf numFmtId="0" fontId="8" fillId="2" borderId="0" xfId="6" applyFont="1" applyFill="1" applyBorder="1" applyAlignment="1">
      <alignment wrapText="1"/>
    </xf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4" fontId="1" fillId="0" borderId="0" xfId="6" applyNumberFormat="1" applyFont="1"/>
    <xf numFmtId="0" fontId="5" fillId="0" borderId="0" xfId="6" quotePrefix="1" applyFill="1" applyBorder="1" applyAlignment="1">
      <alignment vertical="top" wrapText="1"/>
    </xf>
    <xf numFmtId="0" fontId="9" fillId="0" borderId="0" xfId="6" applyFont="1" applyBorder="1" applyAlignment="1">
      <alignment horizontal="left" vertical="top" wrapText="1"/>
    </xf>
    <xf numFmtId="0" fontId="5" fillId="0" borderId="0" xfId="6" applyFont="1" applyFill="1" applyBorder="1" applyAlignment="1">
      <alignment wrapText="1"/>
    </xf>
    <xf numFmtId="0" fontId="5" fillId="0" borderId="17" xfId="6" applyBorder="1" applyAlignment="1">
      <alignment horizontal="left"/>
    </xf>
    <xf numFmtId="0" fontId="5" fillId="0" borderId="10" xfId="6" applyNumberFormat="1" applyBorder="1" applyAlignment="1">
      <alignment horizontal="right"/>
    </xf>
    <xf numFmtId="0" fontId="8" fillId="2" borderId="20" xfId="6" applyFont="1" applyFill="1" applyBorder="1"/>
    <xf numFmtId="0" fontId="8" fillId="2" borderId="16" xfId="6" applyFont="1" applyFill="1" applyBorder="1"/>
    <xf numFmtId="0" fontId="8" fillId="2" borderId="21" xfId="6" applyFont="1" applyFill="1" applyBorder="1"/>
    <xf numFmtId="0" fontId="4" fillId="0" borderId="0" xfId="6" applyFont="1" applyFill="1" applyBorder="1" applyAlignment="1">
      <alignment wrapText="1"/>
    </xf>
    <xf numFmtId="0" fontId="4" fillId="0" borderId="0" xfId="6" applyFont="1" applyFill="1" applyBorder="1" applyAlignment="1">
      <alignment horizontal="center"/>
    </xf>
    <xf numFmtId="0" fontId="10" fillId="0" borderId="0" xfId="9"/>
    <xf numFmtId="3" fontId="5" fillId="0" borderId="0" xfId="6" applyNumberFormat="1" applyBorder="1" applyAlignment="1">
      <alignment horizontal="center" vertical="center"/>
    </xf>
    <xf numFmtId="3" fontId="5" fillId="0" borderId="0" xfId="6" applyNumberFormat="1" applyFill="1" applyBorder="1" applyAlignment="1">
      <alignment horizontal="center"/>
    </xf>
    <xf numFmtId="0" fontId="4" fillId="0" borderId="0" xfId="6" applyFont="1" applyBorder="1" applyAlignment="1">
      <alignment horizontal="left" vertical="center"/>
    </xf>
    <xf numFmtId="3" fontId="4" fillId="0" borderId="0" xfId="6" applyNumberFormat="1" applyFont="1" applyFill="1" applyBorder="1" applyAlignment="1">
      <alignment horizontal="center"/>
    </xf>
    <xf numFmtId="0" fontId="4" fillId="0" borderId="0" xfId="6" quotePrefix="1" applyFont="1" applyFill="1" applyBorder="1" applyAlignment="1">
      <alignment vertical="top" wrapText="1"/>
    </xf>
    <xf numFmtId="0" fontId="4" fillId="0" borderId="0" xfId="6" quotePrefix="1" applyFont="1" applyFill="1" applyBorder="1"/>
    <xf numFmtId="0" fontId="6" fillId="0" borderId="0" xfId="0" applyFont="1"/>
    <xf numFmtId="0" fontId="4" fillId="0" borderId="0" xfId="6" applyFont="1" applyBorder="1" applyAlignment="1">
      <alignment horizontal="right" vertical="center"/>
    </xf>
    <xf numFmtId="3" fontId="3" fillId="0" borderId="0" xfId="6" applyNumberFormat="1" applyFont="1" applyBorder="1" applyAlignment="1">
      <alignment horizontal="center" vertical="center"/>
    </xf>
    <xf numFmtId="3" fontId="3" fillId="0" borderId="0" xfId="6" applyNumberFormat="1" applyFont="1" applyFill="1" applyBorder="1" applyAlignment="1">
      <alignment horizontal="center"/>
    </xf>
    <xf numFmtId="49" fontId="5" fillId="0" borderId="0" xfId="6" quotePrefix="1" applyNumberFormat="1" applyFill="1" applyBorder="1" applyAlignment="1">
      <alignment horizontal="right" vertical="top" wrapText="1"/>
    </xf>
    <xf numFmtId="0" fontId="3" fillId="0" borderId="0" xfId="6" applyFont="1" applyFill="1" applyBorder="1" applyAlignment="1">
      <alignment wrapText="1"/>
    </xf>
    <xf numFmtId="0" fontId="5" fillId="0" borderId="0" xfId="6" applyBorder="1" applyAlignment="1">
      <alignment horizontal="center" vertical="top"/>
    </xf>
    <xf numFmtId="0" fontId="5" fillId="0" borderId="0" xfId="6" applyFill="1" applyBorder="1" applyAlignment="1">
      <alignment horizontal="center" vertical="top"/>
    </xf>
    <xf numFmtId="3" fontId="3" fillId="0" borderId="0" xfId="6" applyNumberFormat="1" applyFont="1" applyFill="1" applyBorder="1" applyAlignment="1">
      <alignment horizontal="center" vertical="top"/>
    </xf>
    <xf numFmtId="3" fontId="5" fillId="0" borderId="0" xfId="6" applyNumberFormat="1" applyBorder="1" applyAlignment="1">
      <alignment horizontal="center" vertical="top"/>
    </xf>
    <xf numFmtId="0" fontId="9" fillId="0" borderId="0" xfId="6" applyFont="1" applyBorder="1" applyAlignment="1">
      <alignment horizontal="left" vertical="top" wrapText="1"/>
    </xf>
    <xf numFmtId="0" fontId="5" fillId="0" borderId="19" xfId="6" quotePrefix="1" applyFill="1" applyBorder="1" applyAlignment="1">
      <alignment vertical="top" wrapText="1"/>
    </xf>
    <xf numFmtId="0" fontId="5" fillId="0" borderId="19" xfId="6" applyFont="1" applyFill="1" applyBorder="1" applyAlignment="1">
      <alignment wrapText="1"/>
    </xf>
    <xf numFmtId="0" fontId="5" fillId="0" borderId="19" xfId="6" applyBorder="1" applyAlignment="1">
      <alignment horizontal="left" vertical="center"/>
    </xf>
    <xf numFmtId="0" fontId="5" fillId="0" borderId="19" xfId="6" applyBorder="1" applyAlignment="1">
      <alignment horizontal="center" vertical="center"/>
    </xf>
    <xf numFmtId="0" fontId="5" fillId="0" borderId="19" xfId="6" applyFill="1" applyBorder="1" applyAlignment="1">
      <alignment horizontal="center"/>
    </xf>
    <xf numFmtId="0" fontId="11" fillId="0" borderId="0" xfId="9" applyFont="1"/>
    <xf numFmtId="0" fontId="11" fillId="0" borderId="0" xfId="9" applyFont="1" applyFill="1" applyBorder="1"/>
    <xf numFmtId="0" fontId="5" fillId="0" borderId="0" xfId="6" applyFont="1"/>
    <xf numFmtId="16" fontId="5" fillId="0" borderId="0" xfId="6" quotePrefix="1" applyNumberFormat="1" applyFill="1" applyBorder="1" applyAlignment="1">
      <alignment vertical="top" wrapText="1"/>
    </xf>
    <xf numFmtId="0" fontId="5" fillId="0" borderId="0" xfId="6" applyAlignment="1">
      <alignment wrapText="1"/>
    </xf>
    <xf numFmtId="0" fontId="4" fillId="0" borderId="19" xfId="6" quotePrefix="1" applyFont="1" applyFill="1" applyBorder="1"/>
    <xf numFmtId="0" fontId="4" fillId="0" borderId="19" xfId="6" applyFont="1" applyBorder="1"/>
    <xf numFmtId="0" fontId="5" fillId="0" borderId="19" xfId="6" applyBorder="1"/>
    <xf numFmtId="0" fontId="3" fillId="0" borderId="0" xfId="6" applyFont="1" applyBorder="1"/>
    <xf numFmtId="3" fontId="5" fillId="0" borderId="0" xfId="6" applyNumberFormat="1"/>
    <xf numFmtId="0" fontId="9" fillId="0" borderId="0" xfId="6" applyFont="1" applyBorder="1" applyAlignment="1">
      <alignment horizontal="left" vertical="top" wrapText="1"/>
    </xf>
    <xf numFmtId="0" fontId="5" fillId="0" borderId="0" xfId="6" applyFill="1" applyBorder="1" applyAlignment="1">
      <alignment horizontal="center" vertical="center"/>
    </xf>
    <xf numFmtId="0" fontId="9" fillId="0" borderId="0" xfId="6" applyFont="1" applyBorder="1" applyAlignment="1">
      <alignment horizontal="left" vertical="top" wrapText="1"/>
    </xf>
    <xf numFmtId="0" fontId="5" fillId="0" borderId="0" xfId="6" applyFill="1" applyBorder="1" applyAlignment="1">
      <alignment vertical="center"/>
    </xf>
    <xf numFmtId="0" fontId="9" fillId="0" borderId="19" xfId="6" applyFont="1" applyBorder="1" applyAlignment="1">
      <alignment horizontal="left" vertical="top" wrapText="1"/>
    </xf>
    <xf numFmtId="0" fontId="5" fillId="0" borderId="19" xfId="6" applyFill="1" applyBorder="1" applyAlignment="1">
      <alignment vertical="center"/>
    </xf>
    <xf numFmtId="3" fontId="5" fillId="0" borderId="19" xfId="6" applyNumberFormat="1" applyBorder="1" applyAlignment="1">
      <alignment horizontal="center" vertical="center"/>
    </xf>
    <xf numFmtId="3" fontId="5" fillId="0" borderId="19" xfId="6" applyNumberFormat="1" applyFill="1" applyBorder="1" applyAlignment="1">
      <alignment horizontal="center"/>
    </xf>
    <xf numFmtId="0" fontId="5" fillId="0" borderId="24" xfId="6" applyFont="1" applyFill="1" applyBorder="1" applyAlignment="1">
      <alignment wrapText="1"/>
    </xf>
    <xf numFmtId="0" fontId="5" fillId="0" borderId="24" xfId="6" applyBorder="1" applyAlignment="1">
      <alignment horizontal="center" vertical="center"/>
    </xf>
    <xf numFmtId="0" fontId="5" fillId="0" borderId="24" xfId="6" applyFill="1" applyBorder="1" applyAlignment="1">
      <alignment horizontal="center" vertical="center"/>
    </xf>
    <xf numFmtId="3" fontId="5" fillId="0" borderId="24" xfId="6" applyNumberFormat="1" applyFill="1" applyBorder="1" applyAlignment="1">
      <alignment horizontal="center"/>
    </xf>
    <xf numFmtId="0" fontId="4" fillId="0" borderId="19" xfId="6" quotePrefix="1" applyFont="1" applyFill="1" applyBorder="1" applyAlignment="1">
      <alignment vertical="top" wrapText="1"/>
    </xf>
    <xf numFmtId="0" fontId="5" fillId="0" borderId="19" xfId="6" applyFill="1" applyBorder="1"/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19" xfId="6" applyFont="1" applyBorder="1" applyAlignment="1">
      <alignment horizontal="left" vertical="top" wrapText="1"/>
    </xf>
    <xf numFmtId="0" fontId="3" fillId="0" borderId="0" xfId="6" quotePrefix="1" applyFont="1" applyFill="1" applyBorder="1" applyAlignment="1">
      <alignment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4" fillId="0" borderId="0" xfId="6" applyFont="1"/>
    <xf numFmtId="0" fontId="11" fillId="0" borderId="0" xfId="9" applyFont="1" applyAlignment="1">
      <alignment vertical="center"/>
    </xf>
    <xf numFmtId="0" fontId="9" fillId="0" borderId="0" xfId="6" applyFont="1" applyBorder="1" applyAlignment="1">
      <alignment horizontal="left" vertical="center" wrapText="1"/>
    </xf>
    <xf numFmtId="0" fontId="4" fillId="0" borderId="8" xfId="6" quotePrefix="1" applyFont="1" applyFill="1" applyBorder="1"/>
    <xf numFmtId="0" fontId="5" fillId="0" borderId="8" xfId="6" applyFont="1" applyFill="1" applyBorder="1" applyAlignment="1">
      <alignment wrapText="1"/>
    </xf>
    <xf numFmtId="0" fontId="9" fillId="0" borderId="8" xfId="6" applyFont="1" applyBorder="1" applyAlignment="1">
      <alignment horizontal="left" vertical="top" wrapText="1"/>
    </xf>
    <xf numFmtId="0" fontId="5" fillId="0" borderId="8" xfId="6" applyBorder="1" applyAlignment="1">
      <alignment horizontal="center" vertical="center"/>
    </xf>
    <xf numFmtId="0" fontId="5" fillId="0" borderId="8" xfId="6" applyFill="1" applyBorder="1" applyAlignment="1">
      <alignment horizontal="center" vertical="center"/>
    </xf>
    <xf numFmtId="3" fontId="5" fillId="0" borderId="8" xfId="6" applyNumberFormat="1" applyFill="1" applyBorder="1" applyAlignment="1">
      <alignment horizontal="center" vertical="center"/>
    </xf>
    <xf numFmtId="0" fontId="9" fillId="0" borderId="19" xfId="6" applyFont="1" applyBorder="1" applyAlignment="1">
      <alignment horizontal="left" vertical="top" wrapText="1"/>
    </xf>
    <xf numFmtId="3" fontId="4" fillId="0" borderId="25" xfId="6" applyNumberFormat="1" applyFont="1" applyFill="1" applyBorder="1" applyAlignment="1">
      <alignment horizontal="center"/>
    </xf>
    <xf numFmtId="0" fontId="5" fillId="0" borderId="0" xfId="6" applyBorder="1" applyAlignment="1">
      <alignment horizontal="center"/>
    </xf>
    <xf numFmtId="0" fontId="9" fillId="0" borderId="0" xfId="6" applyFont="1" applyBorder="1" applyAlignment="1">
      <alignment horizontal="left" vertical="top" wrapText="1"/>
    </xf>
    <xf numFmtId="0" fontId="5" fillId="3" borderId="0" xfId="6" applyFont="1" applyFill="1" applyBorder="1" applyAlignment="1">
      <alignment wrapText="1"/>
    </xf>
    <xf numFmtId="3" fontId="5" fillId="3" borderId="0" xfId="6" applyNumberFormat="1" applyFill="1" applyBorder="1" applyAlignment="1">
      <alignment horizontal="center" vertical="center"/>
    </xf>
    <xf numFmtId="3" fontId="5" fillId="3" borderId="8" xfId="6" applyNumberFormat="1" applyFill="1" applyBorder="1" applyAlignment="1">
      <alignment horizontal="center" vertical="center"/>
    </xf>
    <xf numFmtId="3" fontId="3" fillId="3" borderId="0" xfId="6" applyNumberFormat="1" applyFont="1" applyFill="1" applyBorder="1" applyAlignment="1">
      <alignment horizontal="center" vertical="center"/>
    </xf>
    <xf numFmtId="0" fontId="5" fillId="3" borderId="0" xfId="6" applyFill="1" applyBorder="1" applyAlignment="1">
      <alignment horizontal="center" vertical="center"/>
    </xf>
    <xf numFmtId="0" fontId="5" fillId="3" borderId="0" xfId="6" applyFill="1" applyBorder="1" applyAlignment="1">
      <alignment horizontal="center"/>
    </xf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19" xfId="6" applyFont="1" applyBorder="1" applyAlignment="1">
      <alignment horizontal="left" vertical="top" wrapText="1"/>
    </xf>
    <xf numFmtId="3" fontId="5" fillId="3" borderId="24" xfId="6" applyNumberFormat="1" applyFill="1" applyBorder="1" applyAlignment="1">
      <alignment horizontal="center" vertical="center"/>
    </xf>
    <xf numFmtId="0" fontId="5" fillId="0" borderId="0" xfId="6" applyBorder="1" applyAlignment="1">
      <alignment horizontal="center"/>
    </xf>
    <xf numFmtId="0" fontId="9" fillId="0" borderId="0" xfId="6" applyFont="1" applyBorder="1" applyAlignment="1">
      <alignment horizontal="left" vertical="top" wrapText="1"/>
    </xf>
    <xf numFmtId="0" fontId="9" fillId="0" borderId="19" xfId="6" applyFont="1" applyBorder="1" applyAlignment="1">
      <alignment horizontal="left" vertical="top" wrapText="1"/>
    </xf>
    <xf numFmtId="0" fontId="4" fillId="0" borderId="0" xfId="6" applyFont="1" applyFill="1" applyBorder="1" applyAlignment="1">
      <alignment horizontal="center" vertical="center"/>
    </xf>
    <xf numFmtId="3" fontId="4" fillId="0" borderId="0" xfId="6" applyNumberFormat="1" applyFont="1" applyFill="1" applyBorder="1" applyAlignment="1">
      <alignment horizontal="center" vertical="center"/>
    </xf>
    <xf numFmtId="3" fontId="4" fillId="0" borderId="7" xfId="6" applyNumberFormat="1" applyFont="1" applyFill="1" applyBorder="1" applyAlignment="1">
      <alignment horizontal="center"/>
    </xf>
    <xf numFmtId="0" fontId="6" fillId="0" borderId="19" xfId="0" applyFont="1" applyBorder="1"/>
    <xf numFmtId="3" fontId="4" fillId="0" borderId="19" xfId="6" applyNumberFormat="1" applyFont="1" applyFill="1" applyBorder="1" applyAlignment="1">
      <alignment horizontal="center"/>
    </xf>
    <xf numFmtId="0" fontId="4" fillId="0" borderId="19" xfId="6" applyFont="1" applyBorder="1" applyAlignment="1">
      <alignment horizontal="left" vertical="center"/>
    </xf>
    <xf numFmtId="0" fontId="4" fillId="0" borderId="19" xfId="6" applyFont="1" applyFill="1" applyBorder="1" applyAlignment="1">
      <alignment horizontal="center"/>
    </xf>
    <xf numFmtId="0" fontId="5" fillId="0" borderId="8" xfId="6" quotePrefix="1" applyFill="1" applyBorder="1" applyAlignment="1">
      <alignment vertical="top" wrapText="1"/>
    </xf>
    <xf numFmtId="3" fontId="5" fillId="0" borderId="8" xfId="6" applyNumberFormat="1" applyBorder="1" applyAlignment="1">
      <alignment horizontal="center" vertical="center"/>
    </xf>
    <xf numFmtId="3" fontId="3" fillId="0" borderId="8" xfId="6" applyNumberFormat="1" applyFont="1" applyFill="1" applyBorder="1" applyAlignment="1">
      <alignment horizontal="center"/>
    </xf>
    <xf numFmtId="0" fontId="3" fillId="0" borderId="8" xfId="6" applyFont="1" applyFill="1" applyBorder="1" applyAlignment="1">
      <alignment horizontal="center"/>
    </xf>
    <xf numFmtId="3" fontId="3" fillId="3" borderId="0" xfId="6" applyNumberFormat="1" applyFont="1" applyFill="1" applyBorder="1" applyAlignment="1">
      <alignment horizontal="center" vertical="top"/>
    </xf>
    <xf numFmtId="3" fontId="3" fillId="3" borderId="0" xfId="6" applyNumberFormat="1" applyFont="1" applyFill="1" applyBorder="1" applyAlignment="1">
      <alignment horizontal="center"/>
    </xf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19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49" fontId="0" fillId="0" borderId="0" xfId="0" applyNumberFormat="1" applyFill="1" applyBorder="1" applyProtection="1">
      <protection locked="0"/>
    </xf>
    <xf numFmtId="0" fontId="9" fillId="0" borderId="24" xfId="6" applyFont="1" applyBorder="1" applyAlignment="1">
      <alignment horizontal="left" vertical="top" wrapText="1"/>
    </xf>
    <xf numFmtId="0" fontId="9" fillId="0" borderId="0" xfId="6" applyFont="1" applyBorder="1" applyAlignment="1">
      <alignment horizontal="left" vertical="top" wrapText="1"/>
    </xf>
    <xf numFmtId="0" fontId="9" fillId="0" borderId="19" xfId="6" applyFont="1" applyBorder="1" applyAlignment="1">
      <alignment horizontal="left" vertical="top" wrapText="1"/>
    </xf>
    <xf numFmtId="0" fontId="5" fillId="0" borderId="24" xfId="6" quotePrefix="1" applyFill="1" applyBorder="1" applyAlignment="1">
      <alignment horizontal="left" vertical="top" wrapText="1"/>
    </xf>
    <xf numFmtId="0" fontId="5" fillId="0" borderId="0" xfId="6" quotePrefix="1" applyFill="1" applyBorder="1" applyAlignment="1">
      <alignment horizontal="left" vertical="top" wrapText="1"/>
    </xf>
    <xf numFmtId="0" fontId="5" fillId="0" borderId="19" xfId="6" quotePrefix="1" applyFill="1" applyBorder="1" applyAlignment="1">
      <alignment horizontal="left" vertical="top" wrapText="1"/>
    </xf>
    <xf numFmtId="0" fontId="5" fillId="0" borderId="2" xfId="6" applyBorder="1" applyAlignment="1">
      <alignment horizontal="left"/>
    </xf>
    <xf numFmtId="0" fontId="5" fillId="0" borderId="8" xfId="6" applyBorder="1" applyAlignment="1">
      <alignment horizontal="left"/>
    </xf>
    <xf numFmtId="0" fontId="5" fillId="0" borderId="13" xfId="6" applyBorder="1" applyAlignment="1">
      <alignment horizontal="left"/>
    </xf>
    <xf numFmtId="0" fontId="5" fillId="0" borderId="14" xfId="6" applyBorder="1" applyAlignment="1">
      <alignment horizontal="left"/>
    </xf>
    <xf numFmtId="14" fontId="5" fillId="0" borderId="2" xfId="6" applyNumberFormat="1" applyBorder="1" applyAlignment="1">
      <alignment horizontal="left"/>
    </xf>
    <xf numFmtId="14" fontId="5" fillId="0" borderId="18" xfId="6" applyNumberFormat="1" applyBorder="1" applyAlignment="1">
      <alignment horizontal="left"/>
    </xf>
    <xf numFmtId="14" fontId="5" fillId="0" borderId="19" xfId="6" applyNumberFormat="1" applyBorder="1" applyAlignment="1">
      <alignment horizontal="left"/>
    </xf>
    <xf numFmtId="0" fontId="8" fillId="2" borderId="16" xfId="6" applyFont="1" applyFill="1" applyBorder="1" applyAlignment="1">
      <alignment horizontal="left" wrapText="1"/>
    </xf>
    <xf numFmtId="0" fontId="5" fillId="0" borderId="15" xfId="6" applyBorder="1" applyAlignment="1">
      <alignment horizontal="left"/>
    </xf>
    <xf numFmtId="0" fontId="5" fillId="0" borderId="5" xfId="6" applyBorder="1" applyAlignment="1">
      <alignment horizontal="left"/>
    </xf>
    <xf numFmtId="0" fontId="5" fillId="0" borderId="22" xfId="6" applyBorder="1" applyAlignment="1">
      <alignment horizontal="left"/>
    </xf>
    <xf numFmtId="0" fontId="5" fillId="0" borderId="2" xfId="6" applyBorder="1" applyAlignment="1">
      <alignment horizontal="center"/>
    </xf>
    <xf numFmtId="0" fontId="5" fillId="0" borderId="8" xfId="6" applyBorder="1" applyAlignment="1">
      <alignment horizontal="center"/>
    </xf>
    <xf numFmtId="0" fontId="5" fillId="0" borderId="3" xfId="6" applyBorder="1" applyAlignment="1">
      <alignment horizontal="center"/>
    </xf>
    <xf numFmtId="0" fontId="7" fillId="2" borderId="4" xfId="6" applyFont="1" applyFill="1" applyBorder="1" applyAlignment="1">
      <alignment horizontal="center"/>
    </xf>
    <xf numFmtId="0" fontId="7" fillId="2" borderId="5" xfId="6" applyFont="1" applyFill="1" applyBorder="1" applyAlignment="1">
      <alignment horizontal="center"/>
    </xf>
    <xf numFmtId="0" fontId="5" fillId="0" borderId="6" xfId="6" applyBorder="1" applyAlignment="1">
      <alignment horizontal="center"/>
    </xf>
    <xf numFmtId="0" fontId="5" fillId="0" borderId="9" xfId="6" applyBorder="1" applyAlignment="1">
      <alignment horizontal="center"/>
    </xf>
    <xf numFmtId="0" fontId="5" fillId="0" borderId="10" xfId="6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14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5" fillId="0" borderId="0" xfId="6" applyBorder="1" applyAlignment="1">
      <alignment horizontal="center"/>
    </xf>
    <xf numFmtId="0" fontId="5" fillId="0" borderId="13" xfId="6" applyBorder="1" applyAlignment="1">
      <alignment horizontal="center"/>
    </xf>
    <xf numFmtId="0" fontId="5" fillId="0" borderId="14" xfId="6" applyBorder="1" applyAlignment="1">
      <alignment horizontal="center"/>
    </xf>
    <xf numFmtId="0" fontId="5" fillId="0" borderId="23" xfId="6" applyBorder="1" applyAlignment="1">
      <alignment horizontal="center"/>
    </xf>
  </cellXfs>
  <cellStyles count="10">
    <cellStyle name="Hypertextový odkaz" xfId="9" builtinId="8"/>
    <cellStyle name="Normální" xfId="0" builtinId="0"/>
    <cellStyle name="normální 2" xfId="1"/>
    <cellStyle name="Normální 2 2" xfId="2"/>
    <cellStyle name="normální 2 3" xfId="3"/>
    <cellStyle name="Normální 2 4" xfId="6"/>
    <cellStyle name="Normální 3" xfId="4"/>
    <cellStyle name="normální 3 2" xfId="8"/>
    <cellStyle name="Normální 4" xfId="5"/>
    <cellStyle name="Procent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</xdr:row>
          <xdr:rowOff>209550</xdr:rowOff>
        </xdr:from>
        <xdr:to>
          <xdr:col>2</xdr:col>
          <xdr:colOff>304800</xdr:colOff>
          <xdr:row>5</xdr:row>
          <xdr:rowOff>133350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428625</xdr:colOff>
          <xdr:row>1</xdr:row>
          <xdr:rowOff>209550</xdr:rowOff>
        </xdr:from>
        <xdr:to>
          <xdr:col>2</xdr:col>
          <xdr:colOff>304800</xdr:colOff>
          <xdr:row>5</xdr:row>
          <xdr:rowOff>133350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/Documents/CHEMTEC%20industry/zak&#225;zky/R%2076111%20&#268;OV%20&#268;&#237;na%20-%20Environment/.2%201000%20HongTang/DD/003%20specification/ZAKAZKY/EPS/TEXTY/N&#225;klad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EPS/TEXTY/N&#225;klad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/Documents/CHEMTEC%20industry/zak&#225;zky/75810%20&#268;OV%20Blagoevgrad%20-%20Environment/podklady/04%20BD/ZAKAZKY/EPS/TEXTY/N&#225;klad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/Documents/CHEMTEC%20industry/zak&#225;zky/77509%20Cement&#225;rna%20Beumer%20Gasin%20Irak%20-%20Ellau/bd/ZAKAZKY/EPS/TEXTY/N&#225;klad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áklady140"/>
      <sheetName val="Náklady142"/>
      <sheetName val="Náklady143"/>
      <sheetName val="Kabely náklady - 140,142,143"/>
      <sheetName val="Náklady ŘS SIEMENS"/>
      <sheetName val="Náklady Elektro -142"/>
      <sheetName val="Náklady Elektro -143"/>
      <sheetName val="Specifikace S5-95U, ET200U"/>
      <sheetName val="Specifikace S5-115U"/>
    </sheetNames>
    <sheetDataSet>
      <sheetData sheetId="0" refreshError="1">
        <row r="169">
          <cell r="I169">
            <v>204290.5</v>
          </cell>
        </row>
      </sheetData>
      <sheetData sheetId="1" refreshError="1">
        <row r="168">
          <cell r="I168">
            <v>194750</v>
          </cell>
        </row>
      </sheetData>
      <sheetData sheetId="2" refreshError="1">
        <row r="90">
          <cell r="I90">
            <v>162751.5</v>
          </cell>
        </row>
      </sheetData>
      <sheetData sheetId="3" refreshError="1">
        <row r="54">
          <cell r="D54">
            <v>359367</v>
          </cell>
        </row>
      </sheetData>
      <sheetData sheetId="4" refreshError="1">
        <row r="47">
          <cell r="G47">
            <v>1188915</v>
          </cell>
        </row>
        <row r="114">
          <cell r="G114">
            <v>10730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áklady140"/>
      <sheetName val="Náklady142"/>
      <sheetName val="Náklady143"/>
      <sheetName val="Kabely náklady - 140,142,143"/>
      <sheetName val="Náklady ŘS SIEMENS"/>
      <sheetName val="Náklady Elektro -142"/>
      <sheetName val="Náklady Elektro -143"/>
      <sheetName val="Specifikace S5-95U, ET200U"/>
      <sheetName val="Specifikace S5-115U"/>
    </sheetNames>
    <sheetDataSet>
      <sheetData sheetId="0" refreshError="1">
        <row r="169">
          <cell r="I169">
            <v>204290.5</v>
          </cell>
        </row>
      </sheetData>
      <sheetData sheetId="1" refreshError="1">
        <row r="168">
          <cell r="I168">
            <v>194750</v>
          </cell>
        </row>
      </sheetData>
      <sheetData sheetId="2" refreshError="1">
        <row r="90">
          <cell r="I90">
            <v>162751.5</v>
          </cell>
        </row>
      </sheetData>
      <sheetData sheetId="3" refreshError="1">
        <row r="54">
          <cell r="D54">
            <v>359367</v>
          </cell>
        </row>
      </sheetData>
      <sheetData sheetId="4" refreshError="1">
        <row r="47">
          <cell r="G47">
            <v>1188915</v>
          </cell>
        </row>
        <row r="114">
          <cell r="G114">
            <v>10730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áklady140"/>
      <sheetName val="Náklady142"/>
      <sheetName val="Náklady143"/>
      <sheetName val="Kabely náklady - 140,142,143"/>
      <sheetName val="Náklady ŘS SIEMENS"/>
      <sheetName val="Náklady Elektro -142"/>
      <sheetName val="Náklady Elektro -143"/>
      <sheetName val="Specifikace S5-95U, ET200U"/>
      <sheetName val="Specifikace S5-115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áklady140"/>
      <sheetName val="Náklady142"/>
      <sheetName val="Náklady143"/>
      <sheetName val="Kabely náklady - 140,142,143"/>
      <sheetName val="Náklady ŘS SIEMENS"/>
      <sheetName val="Náklady Elektro -142"/>
      <sheetName val="Náklady Elektro -143"/>
      <sheetName val="Specifikace S5-95U, ET200U"/>
      <sheetName val="Specifikace S5-115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396"/>
  <sheetViews>
    <sheetView tabSelected="1" view="pageBreakPreview" topLeftCell="A79" zoomScale="115" zoomScaleNormal="100" zoomScaleSheetLayoutView="115" workbookViewId="0">
      <selection activeCell="C19" sqref="C19"/>
    </sheetView>
  </sheetViews>
  <sheetFormatPr defaultRowHeight="12.75" x14ac:dyDescent="0.2"/>
  <cols>
    <col min="1" max="1" width="4.85546875" style="1" customWidth="1"/>
    <col min="2" max="2" width="20.140625" style="1" customWidth="1"/>
    <col min="3" max="3" width="53" style="1" customWidth="1"/>
    <col min="4" max="4" width="20.28515625" style="1" customWidth="1"/>
    <col min="5" max="8" width="7.7109375" style="1" customWidth="1"/>
    <col min="9" max="9" width="12.5703125" style="1" customWidth="1"/>
    <col min="10" max="11" width="5.5703125" style="1" customWidth="1"/>
    <col min="12" max="32" width="5.85546875" style="1" customWidth="1"/>
    <col min="33" max="254" width="9.140625" style="1"/>
    <col min="255" max="255" width="2.85546875" style="1" customWidth="1"/>
    <col min="256" max="256" width="19.42578125" style="1" customWidth="1"/>
    <col min="257" max="257" width="65.85546875" style="1" customWidth="1"/>
    <col min="258" max="258" width="30.85546875" style="1" customWidth="1"/>
    <col min="259" max="259" width="10.42578125" style="1" customWidth="1"/>
    <col min="260" max="261" width="7.5703125" style="1" customWidth="1"/>
    <col min="262" max="262" width="2.85546875" style="1" customWidth="1"/>
    <col min="263" max="264" width="9.140625" style="1" customWidth="1"/>
    <col min="265" max="265" width="11.85546875" style="1" customWidth="1"/>
    <col min="266" max="266" width="9.140625" style="1" customWidth="1"/>
    <col min="267" max="267" width="5.85546875" style="1" customWidth="1"/>
    <col min="268" max="268" width="9.140625" style="1" customWidth="1"/>
    <col min="269" max="510" width="9.140625" style="1"/>
    <col min="511" max="511" width="2.85546875" style="1" customWidth="1"/>
    <col min="512" max="512" width="19.42578125" style="1" customWidth="1"/>
    <col min="513" max="513" width="65.85546875" style="1" customWidth="1"/>
    <col min="514" max="514" width="30.85546875" style="1" customWidth="1"/>
    <col min="515" max="515" width="10.42578125" style="1" customWidth="1"/>
    <col min="516" max="517" width="7.5703125" style="1" customWidth="1"/>
    <col min="518" max="518" width="2.85546875" style="1" customWidth="1"/>
    <col min="519" max="520" width="9.140625" style="1" customWidth="1"/>
    <col min="521" max="521" width="11.85546875" style="1" customWidth="1"/>
    <col min="522" max="522" width="9.140625" style="1" customWidth="1"/>
    <col min="523" max="523" width="5.85546875" style="1" customWidth="1"/>
    <col min="524" max="524" width="9.140625" style="1" customWidth="1"/>
    <col min="525" max="766" width="9.140625" style="1"/>
    <col min="767" max="767" width="2.85546875" style="1" customWidth="1"/>
    <col min="768" max="768" width="19.42578125" style="1" customWidth="1"/>
    <col min="769" max="769" width="65.85546875" style="1" customWidth="1"/>
    <col min="770" max="770" width="30.85546875" style="1" customWidth="1"/>
    <col min="771" max="771" width="10.42578125" style="1" customWidth="1"/>
    <col min="772" max="773" width="7.5703125" style="1" customWidth="1"/>
    <col min="774" max="774" width="2.85546875" style="1" customWidth="1"/>
    <col min="775" max="776" width="9.140625" style="1" customWidth="1"/>
    <col min="777" max="777" width="11.85546875" style="1" customWidth="1"/>
    <col min="778" max="778" width="9.140625" style="1" customWidth="1"/>
    <col min="779" max="779" width="5.85546875" style="1" customWidth="1"/>
    <col min="780" max="780" width="9.140625" style="1" customWidth="1"/>
    <col min="781" max="1022" width="9.140625" style="1"/>
    <col min="1023" max="1023" width="2.85546875" style="1" customWidth="1"/>
    <col min="1024" max="1024" width="19.42578125" style="1" customWidth="1"/>
    <col min="1025" max="1025" width="65.85546875" style="1" customWidth="1"/>
    <col min="1026" max="1026" width="30.85546875" style="1" customWidth="1"/>
    <col min="1027" max="1027" width="10.42578125" style="1" customWidth="1"/>
    <col min="1028" max="1029" width="7.5703125" style="1" customWidth="1"/>
    <col min="1030" max="1030" width="2.85546875" style="1" customWidth="1"/>
    <col min="1031" max="1032" width="9.140625" style="1" customWidth="1"/>
    <col min="1033" max="1033" width="11.85546875" style="1" customWidth="1"/>
    <col min="1034" max="1034" width="9.140625" style="1" customWidth="1"/>
    <col min="1035" max="1035" width="5.85546875" style="1" customWidth="1"/>
    <col min="1036" max="1036" width="9.140625" style="1" customWidth="1"/>
    <col min="1037" max="1278" width="9.140625" style="1"/>
    <col min="1279" max="1279" width="2.85546875" style="1" customWidth="1"/>
    <col min="1280" max="1280" width="19.42578125" style="1" customWidth="1"/>
    <col min="1281" max="1281" width="65.85546875" style="1" customWidth="1"/>
    <col min="1282" max="1282" width="30.85546875" style="1" customWidth="1"/>
    <col min="1283" max="1283" width="10.42578125" style="1" customWidth="1"/>
    <col min="1284" max="1285" width="7.5703125" style="1" customWidth="1"/>
    <col min="1286" max="1286" width="2.85546875" style="1" customWidth="1"/>
    <col min="1287" max="1288" width="9.140625" style="1" customWidth="1"/>
    <col min="1289" max="1289" width="11.85546875" style="1" customWidth="1"/>
    <col min="1290" max="1290" width="9.140625" style="1" customWidth="1"/>
    <col min="1291" max="1291" width="5.85546875" style="1" customWidth="1"/>
    <col min="1292" max="1292" width="9.140625" style="1" customWidth="1"/>
    <col min="1293" max="1534" width="9.140625" style="1"/>
    <col min="1535" max="1535" width="2.85546875" style="1" customWidth="1"/>
    <col min="1536" max="1536" width="19.42578125" style="1" customWidth="1"/>
    <col min="1537" max="1537" width="65.85546875" style="1" customWidth="1"/>
    <col min="1538" max="1538" width="30.85546875" style="1" customWidth="1"/>
    <col min="1539" max="1539" width="10.42578125" style="1" customWidth="1"/>
    <col min="1540" max="1541" width="7.5703125" style="1" customWidth="1"/>
    <col min="1542" max="1542" width="2.85546875" style="1" customWidth="1"/>
    <col min="1543" max="1544" width="9.140625" style="1" customWidth="1"/>
    <col min="1545" max="1545" width="11.85546875" style="1" customWidth="1"/>
    <col min="1546" max="1546" width="9.140625" style="1" customWidth="1"/>
    <col min="1547" max="1547" width="5.85546875" style="1" customWidth="1"/>
    <col min="1548" max="1548" width="9.140625" style="1" customWidth="1"/>
    <col min="1549" max="1790" width="9.140625" style="1"/>
    <col min="1791" max="1791" width="2.85546875" style="1" customWidth="1"/>
    <col min="1792" max="1792" width="19.42578125" style="1" customWidth="1"/>
    <col min="1793" max="1793" width="65.85546875" style="1" customWidth="1"/>
    <col min="1794" max="1794" width="30.85546875" style="1" customWidth="1"/>
    <col min="1795" max="1795" width="10.42578125" style="1" customWidth="1"/>
    <col min="1796" max="1797" width="7.5703125" style="1" customWidth="1"/>
    <col min="1798" max="1798" width="2.85546875" style="1" customWidth="1"/>
    <col min="1799" max="1800" width="9.140625" style="1" customWidth="1"/>
    <col min="1801" max="1801" width="11.85546875" style="1" customWidth="1"/>
    <col min="1802" max="1802" width="9.140625" style="1" customWidth="1"/>
    <col min="1803" max="1803" width="5.85546875" style="1" customWidth="1"/>
    <col min="1804" max="1804" width="9.140625" style="1" customWidth="1"/>
    <col min="1805" max="2046" width="9.140625" style="1"/>
    <col min="2047" max="2047" width="2.85546875" style="1" customWidth="1"/>
    <col min="2048" max="2048" width="19.42578125" style="1" customWidth="1"/>
    <col min="2049" max="2049" width="65.85546875" style="1" customWidth="1"/>
    <col min="2050" max="2050" width="30.85546875" style="1" customWidth="1"/>
    <col min="2051" max="2051" width="10.42578125" style="1" customWidth="1"/>
    <col min="2052" max="2053" width="7.5703125" style="1" customWidth="1"/>
    <col min="2054" max="2054" width="2.85546875" style="1" customWidth="1"/>
    <col min="2055" max="2056" width="9.140625" style="1" customWidth="1"/>
    <col min="2057" max="2057" width="11.85546875" style="1" customWidth="1"/>
    <col min="2058" max="2058" width="9.140625" style="1" customWidth="1"/>
    <col min="2059" max="2059" width="5.85546875" style="1" customWidth="1"/>
    <col min="2060" max="2060" width="9.140625" style="1" customWidth="1"/>
    <col min="2061" max="2302" width="9.140625" style="1"/>
    <col min="2303" max="2303" width="2.85546875" style="1" customWidth="1"/>
    <col min="2304" max="2304" width="19.42578125" style="1" customWidth="1"/>
    <col min="2305" max="2305" width="65.85546875" style="1" customWidth="1"/>
    <col min="2306" max="2306" width="30.85546875" style="1" customWidth="1"/>
    <col min="2307" max="2307" width="10.42578125" style="1" customWidth="1"/>
    <col min="2308" max="2309" width="7.5703125" style="1" customWidth="1"/>
    <col min="2310" max="2310" width="2.85546875" style="1" customWidth="1"/>
    <col min="2311" max="2312" width="9.140625" style="1" customWidth="1"/>
    <col min="2313" max="2313" width="11.85546875" style="1" customWidth="1"/>
    <col min="2314" max="2314" width="9.140625" style="1" customWidth="1"/>
    <col min="2315" max="2315" width="5.85546875" style="1" customWidth="1"/>
    <col min="2316" max="2316" width="9.140625" style="1" customWidth="1"/>
    <col min="2317" max="2558" width="9.140625" style="1"/>
    <col min="2559" max="2559" width="2.85546875" style="1" customWidth="1"/>
    <col min="2560" max="2560" width="19.42578125" style="1" customWidth="1"/>
    <col min="2561" max="2561" width="65.85546875" style="1" customWidth="1"/>
    <col min="2562" max="2562" width="30.85546875" style="1" customWidth="1"/>
    <col min="2563" max="2563" width="10.42578125" style="1" customWidth="1"/>
    <col min="2564" max="2565" width="7.5703125" style="1" customWidth="1"/>
    <col min="2566" max="2566" width="2.85546875" style="1" customWidth="1"/>
    <col min="2567" max="2568" width="9.140625" style="1" customWidth="1"/>
    <col min="2569" max="2569" width="11.85546875" style="1" customWidth="1"/>
    <col min="2570" max="2570" width="9.140625" style="1" customWidth="1"/>
    <col min="2571" max="2571" width="5.85546875" style="1" customWidth="1"/>
    <col min="2572" max="2572" width="9.140625" style="1" customWidth="1"/>
    <col min="2573" max="2814" width="9.140625" style="1"/>
    <col min="2815" max="2815" width="2.85546875" style="1" customWidth="1"/>
    <col min="2816" max="2816" width="19.42578125" style="1" customWidth="1"/>
    <col min="2817" max="2817" width="65.85546875" style="1" customWidth="1"/>
    <col min="2818" max="2818" width="30.85546875" style="1" customWidth="1"/>
    <col min="2819" max="2819" width="10.42578125" style="1" customWidth="1"/>
    <col min="2820" max="2821" width="7.5703125" style="1" customWidth="1"/>
    <col min="2822" max="2822" width="2.85546875" style="1" customWidth="1"/>
    <col min="2823" max="2824" width="9.140625" style="1" customWidth="1"/>
    <col min="2825" max="2825" width="11.85546875" style="1" customWidth="1"/>
    <col min="2826" max="2826" width="9.140625" style="1" customWidth="1"/>
    <col min="2827" max="2827" width="5.85546875" style="1" customWidth="1"/>
    <col min="2828" max="2828" width="9.140625" style="1" customWidth="1"/>
    <col min="2829" max="3070" width="9.140625" style="1"/>
    <col min="3071" max="3071" width="2.85546875" style="1" customWidth="1"/>
    <col min="3072" max="3072" width="19.42578125" style="1" customWidth="1"/>
    <col min="3073" max="3073" width="65.85546875" style="1" customWidth="1"/>
    <col min="3074" max="3074" width="30.85546875" style="1" customWidth="1"/>
    <col min="3075" max="3075" width="10.42578125" style="1" customWidth="1"/>
    <col min="3076" max="3077" width="7.5703125" style="1" customWidth="1"/>
    <col min="3078" max="3078" width="2.85546875" style="1" customWidth="1"/>
    <col min="3079" max="3080" width="9.140625" style="1" customWidth="1"/>
    <col min="3081" max="3081" width="11.85546875" style="1" customWidth="1"/>
    <col min="3082" max="3082" width="9.140625" style="1" customWidth="1"/>
    <col min="3083" max="3083" width="5.85546875" style="1" customWidth="1"/>
    <col min="3084" max="3084" width="9.140625" style="1" customWidth="1"/>
    <col min="3085" max="3326" width="9.140625" style="1"/>
    <col min="3327" max="3327" width="2.85546875" style="1" customWidth="1"/>
    <col min="3328" max="3328" width="19.42578125" style="1" customWidth="1"/>
    <col min="3329" max="3329" width="65.85546875" style="1" customWidth="1"/>
    <col min="3330" max="3330" width="30.85546875" style="1" customWidth="1"/>
    <col min="3331" max="3331" width="10.42578125" style="1" customWidth="1"/>
    <col min="3332" max="3333" width="7.5703125" style="1" customWidth="1"/>
    <col min="3334" max="3334" width="2.85546875" style="1" customWidth="1"/>
    <col min="3335" max="3336" width="9.140625" style="1" customWidth="1"/>
    <col min="3337" max="3337" width="11.85546875" style="1" customWidth="1"/>
    <col min="3338" max="3338" width="9.140625" style="1" customWidth="1"/>
    <col min="3339" max="3339" width="5.85546875" style="1" customWidth="1"/>
    <col min="3340" max="3340" width="9.140625" style="1" customWidth="1"/>
    <col min="3341" max="3582" width="9.140625" style="1"/>
    <col min="3583" max="3583" width="2.85546875" style="1" customWidth="1"/>
    <col min="3584" max="3584" width="19.42578125" style="1" customWidth="1"/>
    <col min="3585" max="3585" width="65.85546875" style="1" customWidth="1"/>
    <col min="3586" max="3586" width="30.85546875" style="1" customWidth="1"/>
    <col min="3587" max="3587" width="10.42578125" style="1" customWidth="1"/>
    <col min="3588" max="3589" width="7.5703125" style="1" customWidth="1"/>
    <col min="3590" max="3590" width="2.85546875" style="1" customWidth="1"/>
    <col min="3591" max="3592" width="9.140625" style="1" customWidth="1"/>
    <col min="3593" max="3593" width="11.85546875" style="1" customWidth="1"/>
    <col min="3594" max="3594" width="9.140625" style="1" customWidth="1"/>
    <col min="3595" max="3595" width="5.85546875" style="1" customWidth="1"/>
    <col min="3596" max="3596" width="9.140625" style="1" customWidth="1"/>
    <col min="3597" max="3838" width="9.140625" style="1"/>
    <col min="3839" max="3839" width="2.85546875" style="1" customWidth="1"/>
    <col min="3840" max="3840" width="19.42578125" style="1" customWidth="1"/>
    <col min="3841" max="3841" width="65.85546875" style="1" customWidth="1"/>
    <col min="3842" max="3842" width="30.85546875" style="1" customWidth="1"/>
    <col min="3843" max="3843" width="10.42578125" style="1" customWidth="1"/>
    <col min="3844" max="3845" width="7.5703125" style="1" customWidth="1"/>
    <col min="3846" max="3846" width="2.85546875" style="1" customWidth="1"/>
    <col min="3847" max="3848" width="9.140625" style="1" customWidth="1"/>
    <col min="3849" max="3849" width="11.85546875" style="1" customWidth="1"/>
    <col min="3850" max="3850" width="9.140625" style="1" customWidth="1"/>
    <col min="3851" max="3851" width="5.85546875" style="1" customWidth="1"/>
    <col min="3852" max="3852" width="9.140625" style="1" customWidth="1"/>
    <col min="3853" max="4094" width="9.140625" style="1"/>
    <col min="4095" max="4095" width="2.85546875" style="1" customWidth="1"/>
    <col min="4096" max="4096" width="19.42578125" style="1" customWidth="1"/>
    <col min="4097" max="4097" width="65.85546875" style="1" customWidth="1"/>
    <col min="4098" max="4098" width="30.85546875" style="1" customWidth="1"/>
    <col min="4099" max="4099" width="10.42578125" style="1" customWidth="1"/>
    <col min="4100" max="4101" width="7.5703125" style="1" customWidth="1"/>
    <col min="4102" max="4102" width="2.85546875" style="1" customWidth="1"/>
    <col min="4103" max="4104" width="9.140625" style="1" customWidth="1"/>
    <col min="4105" max="4105" width="11.85546875" style="1" customWidth="1"/>
    <col min="4106" max="4106" width="9.140625" style="1" customWidth="1"/>
    <col min="4107" max="4107" width="5.85546875" style="1" customWidth="1"/>
    <col min="4108" max="4108" width="9.140625" style="1" customWidth="1"/>
    <col min="4109" max="4350" width="9.140625" style="1"/>
    <col min="4351" max="4351" width="2.85546875" style="1" customWidth="1"/>
    <col min="4352" max="4352" width="19.42578125" style="1" customWidth="1"/>
    <col min="4353" max="4353" width="65.85546875" style="1" customWidth="1"/>
    <col min="4354" max="4354" width="30.85546875" style="1" customWidth="1"/>
    <col min="4355" max="4355" width="10.42578125" style="1" customWidth="1"/>
    <col min="4356" max="4357" width="7.5703125" style="1" customWidth="1"/>
    <col min="4358" max="4358" width="2.85546875" style="1" customWidth="1"/>
    <col min="4359" max="4360" width="9.140625" style="1" customWidth="1"/>
    <col min="4361" max="4361" width="11.85546875" style="1" customWidth="1"/>
    <col min="4362" max="4362" width="9.140625" style="1" customWidth="1"/>
    <col min="4363" max="4363" width="5.85546875" style="1" customWidth="1"/>
    <col min="4364" max="4364" width="9.140625" style="1" customWidth="1"/>
    <col min="4365" max="4606" width="9.140625" style="1"/>
    <col min="4607" max="4607" width="2.85546875" style="1" customWidth="1"/>
    <col min="4608" max="4608" width="19.42578125" style="1" customWidth="1"/>
    <col min="4609" max="4609" width="65.85546875" style="1" customWidth="1"/>
    <col min="4610" max="4610" width="30.85546875" style="1" customWidth="1"/>
    <col min="4611" max="4611" width="10.42578125" style="1" customWidth="1"/>
    <col min="4612" max="4613" width="7.5703125" style="1" customWidth="1"/>
    <col min="4614" max="4614" width="2.85546875" style="1" customWidth="1"/>
    <col min="4615" max="4616" width="9.140625" style="1" customWidth="1"/>
    <col min="4617" max="4617" width="11.85546875" style="1" customWidth="1"/>
    <col min="4618" max="4618" width="9.140625" style="1" customWidth="1"/>
    <col min="4619" max="4619" width="5.85546875" style="1" customWidth="1"/>
    <col min="4620" max="4620" width="9.140625" style="1" customWidth="1"/>
    <col min="4621" max="4862" width="9.140625" style="1"/>
    <col min="4863" max="4863" width="2.85546875" style="1" customWidth="1"/>
    <col min="4864" max="4864" width="19.42578125" style="1" customWidth="1"/>
    <col min="4865" max="4865" width="65.85546875" style="1" customWidth="1"/>
    <col min="4866" max="4866" width="30.85546875" style="1" customWidth="1"/>
    <col min="4867" max="4867" width="10.42578125" style="1" customWidth="1"/>
    <col min="4868" max="4869" width="7.5703125" style="1" customWidth="1"/>
    <col min="4870" max="4870" width="2.85546875" style="1" customWidth="1"/>
    <col min="4871" max="4872" width="9.140625" style="1" customWidth="1"/>
    <col min="4873" max="4873" width="11.85546875" style="1" customWidth="1"/>
    <col min="4874" max="4874" width="9.140625" style="1" customWidth="1"/>
    <col min="4875" max="4875" width="5.85546875" style="1" customWidth="1"/>
    <col min="4876" max="4876" width="9.140625" style="1" customWidth="1"/>
    <col min="4877" max="5118" width="9.140625" style="1"/>
    <col min="5119" max="5119" width="2.85546875" style="1" customWidth="1"/>
    <col min="5120" max="5120" width="19.42578125" style="1" customWidth="1"/>
    <col min="5121" max="5121" width="65.85546875" style="1" customWidth="1"/>
    <col min="5122" max="5122" width="30.85546875" style="1" customWidth="1"/>
    <col min="5123" max="5123" width="10.42578125" style="1" customWidth="1"/>
    <col min="5124" max="5125" width="7.5703125" style="1" customWidth="1"/>
    <col min="5126" max="5126" width="2.85546875" style="1" customWidth="1"/>
    <col min="5127" max="5128" width="9.140625" style="1" customWidth="1"/>
    <col min="5129" max="5129" width="11.85546875" style="1" customWidth="1"/>
    <col min="5130" max="5130" width="9.140625" style="1" customWidth="1"/>
    <col min="5131" max="5131" width="5.85546875" style="1" customWidth="1"/>
    <col min="5132" max="5132" width="9.140625" style="1" customWidth="1"/>
    <col min="5133" max="5374" width="9.140625" style="1"/>
    <col min="5375" max="5375" width="2.85546875" style="1" customWidth="1"/>
    <col min="5376" max="5376" width="19.42578125" style="1" customWidth="1"/>
    <col min="5377" max="5377" width="65.85546875" style="1" customWidth="1"/>
    <col min="5378" max="5378" width="30.85546875" style="1" customWidth="1"/>
    <col min="5379" max="5379" width="10.42578125" style="1" customWidth="1"/>
    <col min="5380" max="5381" width="7.5703125" style="1" customWidth="1"/>
    <col min="5382" max="5382" width="2.85546875" style="1" customWidth="1"/>
    <col min="5383" max="5384" width="9.140625" style="1" customWidth="1"/>
    <col min="5385" max="5385" width="11.85546875" style="1" customWidth="1"/>
    <col min="5386" max="5386" width="9.140625" style="1" customWidth="1"/>
    <col min="5387" max="5387" width="5.85546875" style="1" customWidth="1"/>
    <col min="5388" max="5388" width="9.140625" style="1" customWidth="1"/>
    <col min="5389" max="5630" width="9.140625" style="1"/>
    <col min="5631" max="5631" width="2.85546875" style="1" customWidth="1"/>
    <col min="5632" max="5632" width="19.42578125" style="1" customWidth="1"/>
    <col min="5633" max="5633" width="65.85546875" style="1" customWidth="1"/>
    <col min="5634" max="5634" width="30.85546875" style="1" customWidth="1"/>
    <col min="5635" max="5635" width="10.42578125" style="1" customWidth="1"/>
    <col min="5636" max="5637" width="7.5703125" style="1" customWidth="1"/>
    <col min="5638" max="5638" width="2.85546875" style="1" customWidth="1"/>
    <col min="5639" max="5640" width="9.140625" style="1" customWidth="1"/>
    <col min="5641" max="5641" width="11.85546875" style="1" customWidth="1"/>
    <col min="5642" max="5642" width="9.140625" style="1" customWidth="1"/>
    <col min="5643" max="5643" width="5.85546875" style="1" customWidth="1"/>
    <col min="5644" max="5644" width="9.140625" style="1" customWidth="1"/>
    <col min="5645" max="5886" width="9.140625" style="1"/>
    <col min="5887" max="5887" width="2.85546875" style="1" customWidth="1"/>
    <col min="5888" max="5888" width="19.42578125" style="1" customWidth="1"/>
    <col min="5889" max="5889" width="65.85546875" style="1" customWidth="1"/>
    <col min="5890" max="5890" width="30.85546875" style="1" customWidth="1"/>
    <col min="5891" max="5891" width="10.42578125" style="1" customWidth="1"/>
    <col min="5892" max="5893" width="7.5703125" style="1" customWidth="1"/>
    <col min="5894" max="5894" width="2.85546875" style="1" customWidth="1"/>
    <col min="5895" max="5896" width="9.140625" style="1" customWidth="1"/>
    <col min="5897" max="5897" width="11.85546875" style="1" customWidth="1"/>
    <col min="5898" max="5898" width="9.140625" style="1" customWidth="1"/>
    <col min="5899" max="5899" width="5.85546875" style="1" customWidth="1"/>
    <col min="5900" max="5900" width="9.140625" style="1" customWidth="1"/>
    <col min="5901" max="6142" width="9.140625" style="1"/>
    <col min="6143" max="6143" width="2.85546875" style="1" customWidth="1"/>
    <col min="6144" max="6144" width="19.42578125" style="1" customWidth="1"/>
    <col min="6145" max="6145" width="65.85546875" style="1" customWidth="1"/>
    <col min="6146" max="6146" width="30.85546875" style="1" customWidth="1"/>
    <col min="6147" max="6147" width="10.42578125" style="1" customWidth="1"/>
    <col min="6148" max="6149" width="7.5703125" style="1" customWidth="1"/>
    <col min="6150" max="6150" width="2.85546875" style="1" customWidth="1"/>
    <col min="6151" max="6152" width="9.140625" style="1" customWidth="1"/>
    <col min="6153" max="6153" width="11.85546875" style="1" customWidth="1"/>
    <col min="6154" max="6154" width="9.140625" style="1" customWidth="1"/>
    <col min="6155" max="6155" width="5.85546875" style="1" customWidth="1"/>
    <col min="6156" max="6156" width="9.140625" style="1" customWidth="1"/>
    <col min="6157" max="6398" width="9.140625" style="1"/>
    <col min="6399" max="6399" width="2.85546875" style="1" customWidth="1"/>
    <col min="6400" max="6400" width="19.42578125" style="1" customWidth="1"/>
    <col min="6401" max="6401" width="65.85546875" style="1" customWidth="1"/>
    <col min="6402" max="6402" width="30.85546875" style="1" customWidth="1"/>
    <col min="6403" max="6403" width="10.42578125" style="1" customWidth="1"/>
    <col min="6404" max="6405" width="7.5703125" style="1" customWidth="1"/>
    <col min="6406" max="6406" width="2.85546875" style="1" customWidth="1"/>
    <col min="6407" max="6408" width="9.140625" style="1" customWidth="1"/>
    <col min="6409" max="6409" width="11.85546875" style="1" customWidth="1"/>
    <col min="6410" max="6410" width="9.140625" style="1" customWidth="1"/>
    <col min="6411" max="6411" width="5.85546875" style="1" customWidth="1"/>
    <col min="6412" max="6412" width="9.140625" style="1" customWidth="1"/>
    <col min="6413" max="6654" width="9.140625" style="1"/>
    <col min="6655" max="6655" width="2.85546875" style="1" customWidth="1"/>
    <col min="6656" max="6656" width="19.42578125" style="1" customWidth="1"/>
    <col min="6657" max="6657" width="65.85546875" style="1" customWidth="1"/>
    <col min="6658" max="6658" width="30.85546875" style="1" customWidth="1"/>
    <col min="6659" max="6659" width="10.42578125" style="1" customWidth="1"/>
    <col min="6660" max="6661" width="7.5703125" style="1" customWidth="1"/>
    <col min="6662" max="6662" width="2.85546875" style="1" customWidth="1"/>
    <col min="6663" max="6664" width="9.140625" style="1" customWidth="1"/>
    <col min="6665" max="6665" width="11.85546875" style="1" customWidth="1"/>
    <col min="6666" max="6666" width="9.140625" style="1" customWidth="1"/>
    <col min="6667" max="6667" width="5.85546875" style="1" customWidth="1"/>
    <col min="6668" max="6668" width="9.140625" style="1" customWidth="1"/>
    <col min="6669" max="6910" width="9.140625" style="1"/>
    <col min="6911" max="6911" width="2.85546875" style="1" customWidth="1"/>
    <col min="6912" max="6912" width="19.42578125" style="1" customWidth="1"/>
    <col min="6913" max="6913" width="65.85546875" style="1" customWidth="1"/>
    <col min="6914" max="6914" width="30.85546875" style="1" customWidth="1"/>
    <col min="6915" max="6915" width="10.42578125" style="1" customWidth="1"/>
    <col min="6916" max="6917" width="7.5703125" style="1" customWidth="1"/>
    <col min="6918" max="6918" width="2.85546875" style="1" customWidth="1"/>
    <col min="6919" max="6920" width="9.140625" style="1" customWidth="1"/>
    <col min="6921" max="6921" width="11.85546875" style="1" customWidth="1"/>
    <col min="6922" max="6922" width="9.140625" style="1" customWidth="1"/>
    <col min="6923" max="6923" width="5.85546875" style="1" customWidth="1"/>
    <col min="6924" max="6924" width="9.140625" style="1" customWidth="1"/>
    <col min="6925" max="7166" width="9.140625" style="1"/>
    <col min="7167" max="7167" width="2.85546875" style="1" customWidth="1"/>
    <col min="7168" max="7168" width="19.42578125" style="1" customWidth="1"/>
    <col min="7169" max="7169" width="65.85546875" style="1" customWidth="1"/>
    <col min="7170" max="7170" width="30.85546875" style="1" customWidth="1"/>
    <col min="7171" max="7171" width="10.42578125" style="1" customWidth="1"/>
    <col min="7172" max="7173" width="7.5703125" style="1" customWidth="1"/>
    <col min="7174" max="7174" width="2.85546875" style="1" customWidth="1"/>
    <col min="7175" max="7176" width="9.140625" style="1" customWidth="1"/>
    <col min="7177" max="7177" width="11.85546875" style="1" customWidth="1"/>
    <col min="7178" max="7178" width="9.140625" style="1" customWidth="1"/>
    <col min="7179" max="7179" width="5.85546875" style="1" customWidth="1"/>
    <col min="7180" max="7180" width="9.140625" style="1" customWidth="1"/>
    <col min="7181" max="7422" width="9.140625" style="1"/>
    <col min="7423" max="7423" width="2.85546875" style="1" customWidth="1"/>
    <col min="7424" max="7424" width="19.42578125" style="1" customWidth="1"/>
    <col min="7425" max="7425" width="65.85546875" style="1" customWidth="1"/>
    <col min="7426" max="7426" width="30.85546875" style="1" customWidth="1"/>
    <col min="7427" max="7427" width="10.42578125" style="1" customWidth="1"/>
    <col min="7428" max="7429" width="7.5703125" style="1" customWidth="1"/>
    <col min="7430" max="7430" width="2.85546875" style="1" customWidth="1"/>
    <col min="7431" max="7432" width="9.140625" style="1" customWidth="1"/>
    <col min="7433" max="7433" width="11.85546875" style="1" customWidth="1"/>
    <col min="7434" max="7434" width="9.140625" style="1" customWidth="1"/>
    <col min="7435" max="7435" width="5.85546875" style="1" customWidth="1"/>
    <col min="7436" max="7436" width="9.140625" style="1" customWidth="1"/>
    <col min="7437" max="7678" width="9.140625" style="1"/>
    <col min="7679" max="7679" width="2.85546875" style="1" customWidth="1"/>
    <col min="7680" max="7680" width="19.42578125" style="1" customWidth="1"/>
    <col min="7681" max="7681" width="65.85546875" style="1" customWidth="1"/>
    <col min="7682" max="7682" width="30.85546875" style="1" customWidth="1"/>
    <col min="7683" max="7683" width="10.42578125" style="1" customWidth="1"/>
    <col min="7684" max="7685" width="7.5703125" style="1" customWidth="1"/>
    <col min="7686" max="7686" width="2.85546875" style="1" customWidth="1"/>
    <col min="7687" max="7688" width="9.140625" style="1" customWidth="1"/>
    <col min="7689" max="7689" width="11.85546875" style="1" customWidth="1"/>
    <col min="7690" max="7690" width="9.140625" style="1" customWidth="1"/>
    <col min="7691" max="7691" width="5.85546875" style="1" customWidth="1"/>
    <col min="7692" max="7692" width="9.140625" style="1" customWidth="1"/>
    <col min="7693" max="7934" width="9.140625" style="1"/>
    <col min="7935" max="7935" width="2.85546875" style="1" customWidth="1"/>
    <col min="7936" max="7936" width="19.42578125" style="1" customWidth="1"/>
    <col min="7937" max="7937" width="65.85546875" style="1" customWidth="1"/>
    <col min="7938" max="7938" width="30.85546875" style="1" customWidth="1"/>
    <col min="7939" max="7939" width="10.42578125" style="1" customWidth="1"/>
    <col min="7940" max="7941" width="7.5703125" style="1" customWidth="1"/>
    <col min="7942" max="7942" width="2.85546875" style="1" customWidth="1"/>
    <col min="7943" max="7944" width="9.140625" style="1" customWidth="1"/>
    <col min="7945" max="7945" width="11.85546875" style="1" customWidth="1"/>
    <col min="7946" max="7946" width="9.140625" style="1" customWidth="1"/>
    <col min="7947" max="7947" width="5.85546875" style="1" customWidth="1"/>
    <col min="7948" max="7948" width="9.140625" style="1" customWidth="1"/>
    <col min="7949" max="8190" width="9.140625" style="1"/>
    <col min="8191" max="8191" width="2.85546875" style="1" customWidth="1"/>
    <col min="8192" max="8192" width="19.42578125" style="1" customWidth="1"/>
    <col min="8193" max="8193" width="65.85546875" style="1" customWidth="1"/>
    <col min="8194" max="8194" width="30.85546875" style="1" customWidth="1"/>
    <col min="8195" max="8195" width="10.42578125" style="1" customWidth="1"/>
    <col min="8196" max="8197" width="7.5703125" style="1" customWidth="1"/>
    <col min="8198" max="8198" width="2.85546875" style="1" customWidth="1"/>
    <col min="8199" max="8200" width="9.140625" style="1" customWidth="1"/>
    <col min="8201" max="8201" width="11.85546875" style="1" customWidth="1"/>
    <col min="8202" max="8202" width="9.140625" style="1" customWidth="1"/>
    <col min="8203" max="8203" width="5.85546875" style="1" customWidth="1"/>
    <col min="8204" max="8204" width="9.140625" style="1" customWidth="1"/>
    <col min="8205" max="8446" width="9.140625" style="1"/>
    <col min="8447" max="8447" width="2.85546875" style="1" customWidth="1"/>
    <col min="8448" max="8448" width="19.42578125" style="1" customWidth="1"/>
    <col min="8449" max="8449" width="65.85546875" style="1" customWidth="1"/>
    <col min="8450" max="8450" width="30.85546875" style="1" customWidth="1"/>
    <col min="8451" max="8451" width="10.42578125" style="1" customWidth="1"/>
    <col min="8452" max="8453" width="7.5703125" style="1" customWidth="1"/>
    <col min="8454" max="8454" width="2.85546875" style="1" customWidth="1"/>
    <col min="8455" max="8456" width="9.140625" style="1" customWidth="1"/>
    <col min="8457" max="8457" width="11.85546875" style="1" customWidth="1"/>
    <col min="8458" max="8458" width="9.140625" style="1" customWidth="1"/>
    <col min="8459" max="8459" width="5.85546875" style="1" customWidth="1"/>
    <col min="8460" max="8460" width="9.140625" style="1" customWidth="1"/>
    <col min="8461" max="8702" width="9.140625" style="1"/>
    <col min="8703" max="8703" width="2.85546875" style="1" customWidth="1"/>
    <col min="8704" max="8704" width="19.42578125" style="1" customWidth="1"/>
    <col min="8705" max="8705" width="65.85546875" style="1" customWidth="1"/>
    <col min="8706" max="8706" width="30.85546875" style="1" customWidth="1"/>
    <col min="8707" max="8707" width="10.42578125" style="1" customWidth="1"/>
    <col min="8708" max="8709" width="7.5703125" style="1" customWidth="1"/>
    <col min="8710" max="8710" width="2.85546875" style="1" customWidth="1"/>
    <col min="8711" max="8712" width="9.140625" style="1" customWidth="1"/>
    <col min="8713" max="8713" width="11.85546875" style="1" customWidth="1"/>
    <col min="8714" max="8714" width="9.140625" style="1" customWidth="1"/>
    <col min="8715" max="8715" width="5.85546875" style="1" customWidth="1"/>
    <col min="8716" max="8716" width="9.140625" style="1" customWidth="1"/>
    <col min="8717" max="8958" width="9.140625" style="1"/>
    <col min="8959" max="8959" width="2.85546875" style="1" customWidth="1"/>
    <col min="8960" max="8960" width="19.42578125" style="1" customWidth="1"/>
    <col min="8961" max="8961" width="65.85546875" style="1" customWidth="1"/>
    <col min="8962" max="8962" width="30.85546875" style="1" customWidth="1"/>
    <col min="8963" max="8963" width="10.42578125" style="1" customWidth="1"/>
    <col min="8964" max="8965" width="7.5703125" style="1" customWidth="1"/>
    <col min="8966" max="8966" width="2.85546875" style="1" customWidth="1"/>
    <col min="8967" max="8968" width="9.140625" style="1" customWidth="1"/>
    <col min="8969" max="8969" width="11.85546875" style="1" customWidth="1"/>
    <col min="8970" max="8970" width="9.140625" style="1" customWidth="1"/>
    <col min="8971" max="8971" width="5.85546875" style="1" customWidth="1"/>
    <col min="8972" max="8972" width="9.140625" style="1" customWidth="1"/>
    <col min="8973" max="9214" width="9.140625" style="1"/>
    <col min="9215" max="9215" width="2.85546875" style="1" customWidth="1"/>
    <col min="9216" max="9216" width="19.42578125" style="1" customWidth="1"/>
    <col min="9217" max="9217" width="65.85546875" style="1" customWidth="1"/>
    <col min="9218" max="9218" width="30.85546875" style="1" customWidth="1"/>
    <col min="9219" max="9219" width="10.42578125" style="1" customWidth="1"/>
    <col min="9220" max="9221" width="7.5703125" style="1" customWidth="1"/>
    <col min="9222" max="9222" width="2.85546875" style="1" customWidth="1"/>
    <col min="9223" max="9224" width="9.140625" style="1" customWidth="1"/>
    <col min="9225" max="9225" width="11.85546875" style="1" customWidth="1"/>
    <col min="9226" max="9226" width="9.140625" style="1" customWidth="1"/>
    <col min="9227" max="9227" width="5.85546875" style="1" customWidth="1"/>
    <col min="9228" max="9228" width="9.140625" style="1" customWidth="1"/>
    <col min="9229" max="9470" width="9.140625" style="1"/>
    <col min="9471" max="9471" width="2.85546875" style="1" customWidth="1"/>
    <col min="9472" max="9472" width="19.42578125" style="1" customWidth="1"/>
    <col min="9473" max="9473" width="65.85546875" style="1" customWidth="1"/>
    <col min="9474" max="9474" width="30.85546875" style="1" customWidth="1"/>
    <col min="9475" max="9475" width="10.42578125" style="1" customWidth="1"/>
    <col min="9476" max="9477" width="7.5703125" style="1" customWidth="1"/>
    <col min="9478" max="9478" width="2.85546875" style="1" customWidth="1"/>
    <col min="9479" max="9480" width="9.140625" style="1" customWidth="1"/>
    <col min="9481" max="9481" width="11.85546875" style="1" customWidth="1"/>
    <col min="9482" max="9482" width="9.140625" style="1" customWidth="1"/>
    <col min="9483" max="9483" width="5.85546875" style="1" customWidth="1"/>
    <col min="9484" max="9484" width="9.140625" style="1" customWidth="1"/>
    <col min="9485" max="9726" width="9.140625" style="1"/>
    <col min="9727" max="9727" width="2.85546875" style="1" customWidth="1"/>
    <col min="9728" max="9728" width="19.42578125" style="1" customWidth="1"/>
    <col min="9729" max="9729" width="65.85546875" style="1" customWidth="1"/>
    <col min="9730" max="9730" width="30.85546875" style="1" customWidth="1"/>
    <col min="9731" max="9731" width="10.42578125" style="1" customWidth="1"/>
    <col min="9732" max="9733" width="7.5703125" style="1" customWidth="1"/>
    <col min="9734" max="9734" width="2.85546875" style="1" customWidth="1"/>
    <col min="9735" max="9736" width="9.140625" style="1" customWidth="1"/>
    <col min="9737" max="9737" width="11.85546875" style="1" customWidth="1"/>
    <col min="9738" max="9738" width="9.140625" style="1" customWidth="1"/>
    <col min="9739" max="9739" width="5.85546875" style="1" customWidth="1"/>
    <col min="9740" max="9740" width="9.140625" style="1" customWidth="1"/>
    <col min="9741" max="9982" width="9.140625" style="1"/>
    <col min="9983" max="9983" width="2.85546875" style="1" customWidth="1"/>
    <col min="9984" max="9984" width="19.42578125" style="1" customWidth="1"/>
    <col min="9985" max="9985" width="65.85546875" style="1" customWidth="1"/>
    <col min="9986" max="9986" width="30.85546875" style="1" customWidth="1"/>
    <col min="9987" max="9987" width="10.42578125" style="1" customWidth="1"/>
    <col min="9988" max="9989" width="7.5703125" style="1" customWidth="1"/>
    <col min="9990" max="9990" width="2.85546875" style="1" customWidth="1"/>
    <col min="9991" max="9992" width="9.140625" style="1" customWidth="1"/>
    <col min="9993" max="9993" width="11.85546875" style="1" customWidth="1"/>
    <col min="9994" max="9994" width="9.140625" style="1" customWidth="1"/>
    <col min="9995" max="9995" width="5.85546875" style="1" customWidth="1"/>
    <col min="9996" max="9996" width="9.140625" style="1" customWidth="1"/>
    <col min="9997" max="10238" width="9.140625" style="1"/>
    <col min="10239" max="10239" width="2.85546875" style="1" customWidth="1"/>
    <col min="10240" max="10240" width="19.42578125" style="1" customWidth="1"/>
    <col min="10241" max="10241" width="65.85546875" style="1" customWidth="1"/>
    <col min="10242" max="10242" width="30.85546875" style="1" customWidth="1"/>
    <col min="10243" max="10243" width="10.42578125" style="1" customWidth="1"/>
    <col min="10244" max="10245" width="7.5703125" style="1" customWidth="1"/>
    <col min="10246" max="10246" width="2.85546875" style="1" customWidth="1"/>
    <col min="10247" max="10248" width="9.140625" style="1" customWidth="1"/>
    <col min="10249" max="10249" width="11.85546875" style="1" customWidth="1"/>
    <col min="10250" max="10250" width="9.140625" style="1" customWidth="1"/>
    <col min="10251" max="10251" width="5.85546875" style="1" customWidth="1"/>
    <col min="10252" max="10252" width="9.140625" style="1" customWidth="1"/>
    <col min="10253" max="10494" width="9.140625" style="1"/>
    <col min="10495" max="10495" width="2.85546875" style="1" customWidth="1"/>
    <col min="10496" max="10496" width="19.42578125" style="1" customWidth="1"/>
    <col min="10497" max="10497" width="65.85546875" style="1" customWidth="1"/>
    <col min="10498" max="10498" width="30.85546875" style="1" customWidth="1"/>
    <col min="10499" max="10499" width="10.42578125" style="1" customWidth="1"/>
    <col min="10500" max="10501" width="7.5703125" style="1" customWidth="1"/>
    <col min="10502" max="10502" width="2.85546875" style="1" customWidth="1"/>
    <col min="10503" max="10504" width="9.140625" style="1" customWidth="1"/>
    <col min="10505" max="10505" width="11.85546875" style="1" customWidth="1"/>
    <col min="10506" max="10506" width="9.140625" style="1" customWidth="1"/>
    <col min="10507" max="10507" width="5.85546875" style="1" customWidth="1"/>
    <col min="10508" max="10508" width="9.140625" style="1" customWidth="1"/>
    <col min="10509" max="10750" width="9.140625" style="1"/>
    <col min="10751" max="10751" width="2.85546875" style="1" customWidth="1"/>
    <col min="10752" max="10752" width="19.42578125" style="1" customWidth="1"/>
    <col min="10753" max="10753" width="65.85546875" style="1" customWidth="1"/>
    <col min="10754" max="10754" width="30.85546875" style="1" customWidth="1"/>
    <col min="10755" max="10755" width="10.42578125" style="1" customWidth="1"/>
    <col min="10756" max="10757" width="7.5703125" style="1" customWidth="1"/>
    <col min="10758" max="10758" width="2.85546875" style="1" customWidth="1"/>
    <col min="10759" max="10760" width="9.140625" style="1" customWidth="1"/>
    <col min="10761" max="10761" width="11.85546875" style="1" customWidth="1"/>
    <col min="10762" max="10762" width="9.140625" style="1" customWidth="1"/>
    <col min="10763" max="10763" width="5.85546875" style="1" customWidth="1"/>
    <col min="10764" max="10764" width="9.140625" style="1" customWidth="1"/>
    <col min="10765" max="11006" width="9.140625" style="1"/>
    <col min="11007" max="11007" width="2.85546875" style="1" customWidth="1"/>
    <col min="11008" max="11008" width="19.42578125" style="1" customWidth="1"/>
    <col min="11009" max="11009" width="65.85546875" style="1" customWidth="1"/>
    <col min="11010" max="11010" width="30.85546875" style="1" customWidth="1"/>
    <col min="11011" max="11011" width="10.42578125" style="1" customWidth="1"/>
    <col min="11012" max="11013" width="7.5703125" style="1" customWidth="1"/>
    <col min="11014" max="11014" width="2.85546875" style="1" customWidth="1"/>
    <col min="11015" max="11016" width="9.140625" style="1" customWidth="1"/>
    <col min="11017" max="11017" width="11.85546875" style="1" customWidth="1"/>
    <col min="11018" max="11018" width="9.140625" style="1" customWidth="1"/>
    <col min="11019" max="11019" width="5.85546875" style="1" customWidth="1"/>
    <col min="11020" max="11020" width="9.140625" style="1" customWidth="1"/>
    <col min="11021" max="11262" width="9.140625" style="1"/>
    <col min="11263" max="11263" width="2.85546875" style="1" customWidth="1"/>
    <col min="11264" max="11264" width="19.42578125" style="1" customWidth="1"/>
    <col min="11265" max="11265" width="65.85546875" style="1" customWidth="1"/>
    <col min="11266" max="11266" width="30.85546875" style="1" customWidth="1"/>
    <col min="11267" max="11267" width="10.42578125" style="1" customWidth="1"/>
    <col min="11268" max="11269" width="7.5703125" style="1" customWidth="1"/>
    <col min="11270" max="11270" width="2.85546875" style="1" customWidth="1"/>
    <col min="11271" max="11272" width="9.140625" style="1" customWidth="1"/>
    <col min="11273" max="11273" width="11.85546875" style="1" customWidth="1"/>
    <col min="11274" max="11274" width="9.140625" style="1" customWidth="1"/>
    <col min="11275" max="11275" width="5.85546875" style="1" customWidth="1"/>
    <col min="11276" max="11276" width="9.140625" style="1" customWidth="1"/>
    <col min="11277" max="11518" width="9.140625" style="1"/>
    <col min="11519" max="11519" width="2.85546875" style="1" customWidth="1"/>
    <col min="11520" max="11520" width="19.42578125" style="1" customWidth="1"/>
    <col min="11521" max="11521" width="65.85546875" style="1" customWidth="1"/>
    <col min="11522" max="11522" width="30.85546875" style="1" customWidth="1"/>
    <col min="11523" max="11523" width="10.42578125" style="1" customWidth="1"/>
    <col min="11524" max="11525" width="7.5703125" style="1" customWidth="1"/>
    <col min="11526" max="11526" width="2.85546875" style="1" customWidth="1"/>
    <col min="11527" max="11528" width="9.140625" style="1" customWidth="1"/>
    <col min="11529" max="11529" width="11.85546875" style="1" customWidth="1"/>
    <col min="11530" max="11530" width="9.140625" style="1" customWidth="1"/>
    <col min="11531" max="11531" width="5.85546875" style="1" customWidth="1"/>
    <col min="11532" max="11532" width="9.140625" style="1" customWidth="1"/>
    <col min="11533" max="11774" width="9.140625" style="1"/>
    <col min="11775" max="11775" width="2.85546875" style="1" customWidth="1"/>
    <col min="11776" max="11776" width="19.42578125" style="1" customWidth="1"/>
    <col min="11777" max="11777" width="65.85546875" style="1" customWidth="1"/>
    <col min="11778" max="11778" width="30.85546875" style="1" customWidth="1"/>
    <col min="11779" max="11779" width="10.42578125" style="1" customWidth="1"/>
    <col min="11780" max="11781" width="7.5703125" style="1" customWidth="1"/>
    <col min="11782" max="11782" width="2.85546875" style="1" customWidth="1"/>
    <col min="11783" max="11784" width="9.140625" style="1" customWidth="1"/>
    <col min="11785" max="11785" width="11.85546875" style="1" customWidth="1"/>
    <col min="11786" max="11786" width="9.140625" style="1" customWidth="1"/>
    <col min="11787" max="11787" width="5.85546875" style="1" customWidth="1"/>
    <col min="11788" max="11788" width="9.140625" style="1" customWidth="1"/>
    <col min="11789" max="12030" width="9.140625" style="1"/>
    <col min="12031" max="12031" width="2.85546875" style="1" customWidth="1"/>
    <col min="12032" max="12032" width="19.42578125" style="1" customWidth="1"/>
    <col min="12033" max="12033" width="65.85546875" style="1" customWidth="1"/>
    <col min="12034" max="12034" width="30.85546875" style="1" customWidth="1"/>
    <col min="12035" max="12035" width="10.42578125" style="1" customWidth="1"/>
    <col min="12036" max="12037" width="7.5703125" style="1" customWidth="1"/>
    <col min="12038" max="12038" width="2.85546875" style="1" customWidth="1"/>
    <col min="12039" max="12040" width="9.140625" style="1" customWidth="1"/>
    <col min="12041" max="12041" width="11.85546875" style="1" customWidth="1"/>
    <col min="12042" max="12042" width="9.140625" style="1" customWidth="1"/>
    <col min="12043" max="12043" width="5.85546875" style="1" customWidth="1"/>
    <col min="12044" max="12044" width="9.140625" style="1" customWidth="1"/>
    <col min="12045" max="12286" width="9.140625" style="1"/>
    <col min="12287" max="12287" width="2.85546875" style="1" customWidth="1"/>
    <col min="12288" max="12288" width="19.42578125" style="1" customWidth="1"/>
    <col min="12289" max="12289" width="65.85546875" style="1" customWidth="1"/>
    <col min="12290" max="12290" width="30.85546875" style="1" customWidth="1"/>
    <col min="12291" max="12291" width="10.42578125" style="1" customWidth="1"/>
    <col min="12292" max="12293" width="7.5703125" style="1" customWidth="1"/>
    <col min="12294" max="12294" width="2.85546875" style="1" customWidth="1"/>
    <col min="12295" max="12296" width="9.140625" style="1" customWidth="1"/>
    <col min="12297" max="12297" width="11.85546875" style="1" customWidth="1"/>
    <col min="12298" max="12298" width="9.140625" style="1" customWidth="1"/>
    <col min="12299" max="12299" width="5.85546875" style="1" customWidth="1"/>
    <col min="12300" max="12300" width="9.140625" style="1" customWidth="1"/>
    <col min="12301" max="12542" width="9.140625" style="1"/>
    <col min="12543" max="12543" width="2.85546875" style="1" customWidth="1"/>
    <col min="12544" max="12544" width="19.42578125" style="1" customWidth="1"/>
    <col min="12545" max="12545" width="65.85546875" style="1" customWidth="1"/>
    <col min="12546" max="12546" width="30.85546875" style="1" customWidth="1"/>
    <col min="12547" max="12547" width="10.42578125" style="1" customWidth="1"/>
    <col min="12548" max="12549" width="7.5703125" style="1" customWidth="1"/>
    <col min="12550" max="12550" width="2.85546875" style="1" customWidth="1"/>
    <col min="12551" max="12552" width="9.140625" style="1" customWidth="1"/>
    <col min="12553" max="12553" width="11.85546875" style="1" customWidth="1"/>
    <col min="12554" max="12554" width="9.140625" style="1" customWidth="1"/>
    <col min="12555" max="12555" width="5.85546875" style="1" customWidth="1"/>
    <col min="12556" max="12556" width="9.140625" style="1" customWidth="1"/>
    <col min="12557" max="12798" width="9.140625" style="1"/>
    <col min="12799" max="12799" width="2.85546875" style="1" customWidth="1"/>
    <col min="12800" max="12800" width="19.42578125" style="1" customWidth="1"/>
    <col min="12801" max="12801" width="65.85546875" style="1" customWidth="1"/>
    <col min="12802" max="12802" width="30.85546875" style="1" customWidth="1"/>
    <col min="12803" max="12803" width="10.42578125" style="1" customWidth="1"/>
    <col min="12804" max="12805" width="7.5703125" style="1" customWidth="1"/>
    <col min="12806" max="12806" width="2.85546875" style="1" customWidth="1"/>
    <col min="12807" max="12808" width="9.140625" style="1" customWidth="1"/>
    <col min="12809" max="12809" width="11.85546875" style="1" customWidth="1"/>
    <col min="12810" max="12810" width="9.140625" style="1" customWidth="1"/>
    <col min="12811" max="12811" width="5.85546875" style="1" customWidth="1"/>
    <col min="12812" max="12812" width="9.140625" style="1" customWidth="1"/>
    <col min="12813" max="13054" width="9.140625" style="1"/>
    <col min="13055" max="13055" width="2.85546875" style="1" customWidth="1"/>
    <col min="13056" max="13056" width="19.42578125" style="1" customWidth="1"/>
    <col min="13057" max="13057" width="65.85546875" style="1" customWidth="1"/>
    <col min="13058" max="13058" width="30.85546875" style="1" customWidth="1"/>
    <col min="13059" max="13059" width="10.42578125" style="1" customWidth="1"/>
    <col min="13060" max="13061" width="7.5703125" style="1" customWidth="1"/>
    <col min="13062" max="13062" width="2.85546875" style="1" customWidth="1"/>
    <col min="13063" max="13064" width="9.140625" style="1" customWidth="1"/>
    <col min="13065" max="13065" width="11.85546875" style="1" customWidth="1"/>
    <col min="13066" max="13066" width="9.140625" style="1" customWidth="1"/>
    <col min="13067" max="13067" width="5.85546875" style="1" customWidth="1"/>
    <col min="13068" max="13068" width="9.140625" style="1" customWidth="1"/>
    <col min="13069" max="13310" width="9.140625" style="1"/>
    <col min="13311" max="13311" width="2.85546875" style="1" customWidth="1"/>
    <col min="13312" max="13312" width="19.42578125" style="1" customWidth="1"/>
    <col min="13313" max="13313" width="65.85546875" style="1" customWidth="1"/>
    <col min="13314" max="13314" width="30.85546875" style="1" customWidth="1"/>
    <col min="13315" max="13315" width="10.42578125" style="1" customWidth="1"/>
    <col min="13316" max="13317" width="7.5703125" style="1" customWidth="1"/>
    <col min="13318" max="13318" width="2.85546875" style="1" customWidth="1"/>
    <col min="13319" max="13320" width="9.140625" style="1" customWidth="1"/>
    <col min="13321" max="13321" width="11.85546875" style="1" customWidth="1"/>
    <col min="13322" max="13322" width="9.140625" style="1" customWidth="1"/>
    <col min="13323" max="13323" width="5.85546875" style="1" customWidth="1"/>
    <col min="13324" max="13324" width="9.140625" style="1" customWidth="1"/>
    <col min="13325" max="13566" width="9.140625" style="1"/>
    <col min="13567" max="13567" width="2.85546875" style="1" customWidth="1"/>
    <col min="13568" max="13568" width="19.42578125" style="1" customWidth="1"/>
    <col min="13569" max="13569" width="65.85546875" style="1" customWidth="1"/>
    <col min="13570" max="13570" width="30.85546875" style="1" customWidth="1"/>
    <col min="13571" max="13571" width="10.42578125" style="1" customWidth="1"/>
    <col min="13572" max="13573" width="7.5703125" style="1" customWidth="1"/>
    <col min="13574" max="13574" width="2.85546875" style="1" customWidth="1"/>
    <col min="13575" max="13576" width="9.140625" style="1" customWidth="1"/>
    <col min="13577" max="13577" width="11.85546875" style="1" customWidth="1"/>
    <col min="13578" max="13578" width="9.140625" style="1" customWidth="1"/>
    <col min="13579" max="13579" width="5.85546875" style="1" customWidth="1"/>
    <col min="13580" max="13580" width="9.140625" style="1" customWidth="1"/>
    <col min="13581" max="13822" width="9.140625" style="1"/>
    <col min="13823" max="13823" width="2.85546875" style="1" customWidth="1"/>
    <col min="13824" max="13824" width="19.42578125" style="1" customWidth="1"/>
    <col min="13825" max="13825" width="65.85546875" style="1" customWidth="1"/>
    <col min="13826" max="13826" width="30.85546875" style="1" customWidth="1"/>
    <col min="13827" max="13827" width="10.42578125" style="1" customWidth="1"/>
    <col min="13828" max="13829" width="7.5703125" style="1" customWidth="1"/>
    <col min="13830" max="13830" width="2.85546875" style="1" customWidth="1"/>
    <col min="13831" max="13832" width="9.140625" style="1" customWidth="1"/>
    <col min="13833" max="13833" width="11.85546875" style="1" customWidth="1"/>
    <col min="13834" max="13834" width="9.140625" style="1" customWidth="1"/>
    <col min="13835" max="13835" width="5.85546875" style="1" customWidth="1"/>
    <col min="13836" max="13836" width="9.140625" style="1" customWidth="1"/>
    <col min="13837" max="14078" width="9.140625" style="1"/>
    <col min="14079" max="14079" width="2.85546875" style="1" customWidth="1"/>
    <col min="14080" max="14080" width="19.42578125" style="1" customWidth="1"/>
    <col min="14081" max="14081" width="65.85546875" style="1" customWidth="1"/>
    <col min="14082" max="14082" width="30.85546875" style="1" customWidth="1"/>
    <col min="14083" max="14083" width="10.42578125" style="1" customWidth="1"/>
    <col min="14084" max="14085" width="7.5703125" style="1" customWidth="1"/>
    <col min="14086" max="14086" width="2.85546875" style="1" customWidth="1"/>
    <col min="14087" max="14088" width="9.140625" style="1" customWidth="1"/>
    <col min="14089" max="14089" width="11.85546875" style="1" customWidth="1"/>
    <col min="14090" max="14090" width="9.140625" style="1" customWidth="1"/>
    <col min="14091" max="14091" width="5.85546875" style="1" customWidth="1"/>
    <col min="14092" max="14092" width="9.140625" style="1" customWidth="1"/>
    <col min="14093" max="14334" width="9.140625" style="1"/>
    <col min="14335" max="14335" width="2.85546875" style="1" customWidth="1"/>
    <col min="14336" max="14336" width="19.42578125" style="1" customWidth="1"/>
    <col min="14337" max="14337" width="65.85546875" style="1" customWidth="1"/>
    <col min="14338" max="14338" width="30.85546875" style="1" customWidth="1"/>
    <col min="14339" max="14339" width="10.42578125" style="1" customWidth="1"/>
    <col min="14340" max="14341" width="7.5703125" style="1" customWidth="1"/>
    <col min="14342" max="14342" width="2.85546875" style="1" customWidth="1"/>
    <col min="14343" max="14344" width="9.140625" style="1" customWidth="1"/>
    <col min="14345" max="14345" width="11.85546875" style="1" customWidth="1"/>
    <col min="14346" max="14346" width="9.140625" style="1" customWidth="1"/>
    <col min="14347" max="14347" width="5.85546875" style="1" customWidth="1"/>
    <col min="14348" max="14348" width="9.140625" style="1" customWidth="1"/>
    <col min="14349" max="14590" width="9.140625" style="1"/>
    <col min="14591" max="14591" width="2.85546875" style="1" customWidth="1"/>
    <col min="14592" max="14592" width="19.42578125" style="1" customWidth="1"/>
    <col min="14593" max="14593" width="65.85546875" style="1" customWidth="1"/>
    <col min="14594" max="14594" width="30.85546875" style="1" customWidth="1"/>
    <col min="14595" max="14595" width="10.42578125" style="1" customWidth="1"/>
    <col min="14596" max="14597" width="7.5703125" style="1" customWidth="1"/>
    <col min="14598" max="14598" width="2.85546875" style="1" customWidth="1"/>
    <col min="14599" max="14600" width="9.140625" style="1" customWidth="1"/>
    <col min="14601" max="14601" width="11.85546875" style="1" customWidth="1"/>
    <col min="14602" max="14602" width="9.140625" style="1" customWidth="1"/>
    <col min="14603" max="14603" width="5.85546875" style="1" customWidth="1"/>
    <col min="14604" max="14604" width="9.140625" style="1" customWidth="1"/>
    <col min="14605" max="14846" width="9.140625" style="1"/>
    <col min="14847" max="14847" width="2.85546875" style="1" customWidth="1"/>
    <col min="14848" max="14848" width="19.42578125" style="1" customWidth="1"/>
    <col min="14849" max="14849" width="65.85546875" style="1" customWidth="1"/>
    <col min="14850" max="14850" width="30.85546875" style="1" customWidth="1"/>
    <col min="14851" max="14851" width="10.42578125" style="1" customWidth="1"/>
    <col min="14852" max="14853" width="7.5703125" style="1" customWidth="1"/>
    <col min="14854" max="14854" width="2.85546875" style="1" customWidth="1"/>
    <col min="14855" max="14856" width="9.140625" style="1" customWidth="1"/>
    <col min="14857" max="14857" width="11.85546875" style="1" customWidth="1"/>
    <col min="14858" max="14858" width="9.140625" style="1" customWidth="1"/>
    <col min="14859" max="14859" width="5.85546875" style="1" customWidth="1"/>
    <col min="14860" max="14860" width="9.140625" style="1" customWidth="1"/>
    <col min="14861" max="15102" width="9.140625" style="1"/>
    <col min="15103" max="15103" width="2.85546875" style="1" customWidth="1"/>
    <col min="15104" max="15104" width="19.42578125" style="1" customWidth="1"/>
    <col min="15105" max="15105" width="65.85546875" style="1" customWidth="1"/>
    <col min="15106" max="15106" width="30.85546875" style="1" customWidth="1"/>
    <col min="15107" max="15107" width="10.42578125" style="1" customWidth="1"/>
    <col min="15108" max="15109" width="7.5703125" style="1" customWidth="1"/>
    <col min="15110" max="15110" width="2.85546875" style="1" customWidth="1"/>
    <col min="15111" max="15112" width="9.140625" style="1" customWidth="1"/>
    <col min="15113" max="15113" width="11.85546875" style="1" customWidth="1"/>
    <col min="15114" max="15114" width="9.140625" style="1" customWidth="1"/>
    <col min="15115" max="15115" width="5.85546875" style="1" customWidth="1"/>
    <col min="15116" max="15116" width="9.140625" style="1" customWidth="1"/>
    <col min="15117" max="15358" width="9.140625" style="1"/>
    <col min="15359" max="15359" width="2.85546875" style="1" customWidth="1"/>
    <col min="15360" max="15360" width="19.42578125" style="1" customWidth="1"/>
    <col min="15361" max="15361" width="65.85546875" style="1" customWidth="1"/>
    <col min="15362" max="15362" width="30.85546875" style="1" customWidth="1"/>
    <col min="15363" max="15363" width="10.42578125" style="1" customWidth="1"/>
    <col min="15364" max="15365" width="7.5703125" style="1" customWidth="1"/>
    <col min="15366" max="15366" width="2.85546875" style="1" customWidth="1"/>
    <col min="15367" max="15368" width="9.140625" style="1" customWidth="1"/>
    <col min="15369" max="15369" width="11.85546875" style="1" customWidth="1"/>
    <col min="15370" max="15370" width="9.140625" style="1" customWidth="1"/>
    <col min="15371" max="15371" width="5.85546875" style="1" customWidth="1"/>
    <col min="15372" max="15372" width="9.140625" style="1" customWidth="1"/>
    <col min="15373" max="15614" width="9.140625" style="1"/>
    <col min="15615" max="15615" width="2.85546875" style="1" customWidth="1"/>
    <col min="15616" max="15616" width="19.42578125" style="1" customWidth="1"/>
    <col min="15617" max="15617" width="65.85546875" style="1" customWidth="1"/>
    <col min="15618" max="15618" width="30.85546875" style="1" customWidth="1"/>
    <col min="15619" max="15619" width="10.42578125" style="1" customWidth="1"/>
    <col min="15620" max="15621" width="7.5703125" style="1" customWidth="1"/>
    <col min="15622" max="15622" width="2.85546875" style="1" customWidth="1"/>
    <col min="15623" max="15624" width="9.140625" style="1" customWidth="1"/>
    <col min="15625" max="15625" width="11.85546875" style="1" customWidth="1"/>
    <col min="15626" max="15626" width="9.140625" style="1" customWidth="1"/>
    <col min="15627" max="15627" width="5.85546875" style="1" customWidth="1"/>
    <col min="15628" max="15628" width="9.140625" style="1" customWidth="1"/>
    <col min="15629" max="15870" width="9.140625" style="1"/>
    <col min="15871" max="15871" width="2.85546875" style="1" customWidth="1"/>
    <col min="15872" max="15872" width="19.42578125" style="1" customWidth="1"/>
    <col min="15873" max="15873" width="65.85546875" style="1" customWidth="1"/>
    <col min="15874" max="15874" width="30.85546875" style="1" customWidth="1"/>
    <col min="15875" max="15875" width="10.42578125" style="1" customWidth="1"/>
    <col min="15876" max="15877" width="7.5703125" style="1" customWidth="1"/>
    <col min="15878" max="15878" width="2.85546875" style="1" customWidth="1"/>
    <col min="15879" max="15880" width="9.140625" style="1" customWidth="1"/>
    <col min="15881" max="15881" width="11.85546875" style="1" customWidth="1"/>
    <col min="15882" max="15882" width="9.140625" style="1" customWidth="1"/>
    <col min="15883" max="15883" width="5.85546875" style="1" customWidth="1"/>
    <col min="15884" max="15884" width="9.140625" style="1" customWidth="1"/>
    <col min="15885" max="16126" width="9.140625" style="1"/>
    <col min="16127" max="16127" width="2.85546875" style="1" customWidth="1"/>
    <col min="16128" max="16128" width="19.42578125" style="1" customWidth="1"/>
    <col min="16129" max="16129" width="65.85546875" style="1" customWidth="1"/>
    <col min="16130" max="16130" width="30.85546875" style="1" customWidth="1"/>
    <col min="16131" max="16131" width="10.42578125" style="1" customWidth="1"/>
    <col min="16132" max="16133" width="7.5703125" style="1" customWidth="1"/>
    <col min="16134" max="16134" width="2.85546875" style="1" customWidth="1"/>
    <col min="16135" max="16136" width="9.140625" style="1" customWidth="1"/>
    <col min="16137" max="16137" width="11.85546875" style="1" customWidth="1"/>
    <col min="16138" max="16138" width="9.140625" style="1" customWidth="1"/>
    <col min="16139" max="16139" width="5.85546875" style="1" customWidth="1"/>
    <col min="16140" max="16140" width="9.140625" style="1" customWidth="1"/>
    <col min="16141" max="16384" width="9.140625" style="1"/>
  </cols>
  <sheetData>
    <row r="1" spans="2:9" ht="13.5" thickBot="1" x14ac:dyDescent="0.25"/>
    <row r="2" spans="2:9" ht="18" x14ac:dyDescent="0.25">
      <c r="B2" s="147" t="s">
        <v>24</v>
      </c>
      <c r="C2" s="148"/>
      <c r="D2" s="148"/>
      <c r="E2" s="148"/>
      <c r="F2" s="148"/>
      <c r="G2" s="148"/>
      <c r="H2" s="148"/>
      <c r="I2" s="148"/>
    </row>
    <row r="3" spans="2:9" ht="12.75" customHeight="1" x14ac:dyDescent="0.2">
      <c r="B3" s="149"/>
      <c r="C3" s="2" t="s">
        <v>33</v>
      </c>
      <c r="D3" s="159" t="s">
        <v>10</v>
      </c>
      <c r="E3" s="160"/>
      <c r="F3" s="161"/>
      <c r="G3" s="152" t="s">
        <v>1</v>
      </c>
      <c r="H3" s="153"/>
      <c r="I3" s="154"/>
    </row>
    <row r="4" spans="2:9" ht="12.75" customHeight="1" x14ac:dyDescent="0.2">
      <c r="B4" s="150"/>
      <c r="C4" s="2" t="s">
        <v>34</v>
      </c>
      <c r="D4" s="159" t="s">
        <v>11</v>
      </c>
      <c r="E4" s="160"/>
      <c r="F4" s="161"/>
      <c r="G4" s="155" t="s">
        <v>2</v>
      </c>
      <c r="H4" s="156"/>
      <c r="I4" s="157"/>
    </row>
    <row r="5" spans="2:9" ht="12.75" customHeight="1" x14ac:dyDescent="0.2">
      <c r="B5" s="150"/>
      <c r="C5" s="2" t="s">
        <v>35</v>
      </c>
      <c r="D5" s="159" t="s">
        <v>12</v>
      </c>
      <c r="E5" s="160"/>
      <c r="F5" s="161"/>
      <c r="G5" s="152" t="s">
        <v>1</v>
      </c>
      <c r="H5" s="153"/>
      <c r="I5" s="154"/>
    </row>
    <row r="6" spans="2:9" ht="12.75" customHeight="1" x14ac:dyDescent="0.2">
      <c r="B6" s="151"/>
      <c r="C6" s="2"/>
      <c r="D6" s="159" t="s">
        <v>13</v>
      </c>
      <c r="E6" s="160"/>
      <c r="F6" s="161"/>
      <c r="G6" s="158">
        <v>45215</v>
      </c>
      <c r="H6" s="153"/>
      <c r="I6" s="154"/>
    </row>
    <row r="7" spans="2:9" x14ac:dyDescent="0.2">
      <c r="B7" s="15" t="s">
        <v>14</v>
      </c>
      <c r="C7" s="133" t="s">
        <v>252</v>
      </c>
      <c r="D7" s="134"/>
      <c r="E7" s="134"/>
      <c r="F7" s="134"/>
      <c r="G7" s="134"/>
      <c r="H7" s="134"/>
      <c r="I7" s="134"/>
    </row>
    <row r="8" spans="2:9" ht="13.5" thickBot="1" x14ac:dyDescent="0.25">
      <c r="B8" s="16" t="s">
        <v>15</v>
      </c>
      <c r="C8" s="135" t="s">
        <v>251</v>
      </c>
      <c r="D8" s="136"/>
      <c r="E8" s="136"/>
      <c r="F8" s="136"/>
      <c r="G8" s="136"/>
      <c r="H8" s="136"/>
      <c r="I8" s="136"/>
    </row>
    <row r="9" spans="2:9" ht="46.5" customHeight="1" thickBot="1" x14ac:dyDescent="0.25">
      <c r="B9" s="23" t="s">
        <v>16</v>
      </c>
      <c r="C9" s="24" t="s">
        <v>17</v>
      </c>
      <c r="D9" s="140" t="s">
        <v>18</v>
      </c>
      <c r="E9" s="140"/>
      <c r="F9" s="140"/>
      <c r="G9" s="24" t="s">
        <v>4</v>
      </c>
      <c r="H9" s="24" t="s">
        <v>3</v>
      </c>
      <c r="I9" s="25"/>
    </row>
    <row r="10" spans="2:9" x14ac:dyDescent="0.2">
      <c r="B10" s="22">
        <v>2110002</v>
      </c>
      <c r="C10" s="21" t="s">
        <v>36</v>
      </c>
      <c r="D10" s="141" t="s">
        <v>317</v>
      </c>
      <c r="E10" s="142"/>
      <c r="F10" s="143"/>
      <c r="G10" s="21">
        <v>0</v>
      </c>
      <c r="H10" s="138">
        <v>45215</v>
      </c>
      <c r="I10" s="139"/>
    </row>
    <row r="11" spans="2:9" x14ac:dyDescent="0.2">
      <c r="B11" s="3"/>
      <c r="C11" s="5"/>
      <c r="D11" s="144"/>
      <c r="E11" s="145"/>
      <c r="F11" s="146"/>
      <c r="G11" s="5"/>
      <c r="H11" s="137"/>
      <c r="I11" s="134"/>
    </row>
    <row r="12" spans="2:9" x14ac:dyDescent="0.2">
      <c r="B12" s="3"/>
      <c r="C12" s="5"/>
      <c r="D12" s="144"/>
      <c r="E12" s="145"/>
      <c r="F12" s="146"/>
      <c r="G12" s="5"/>
      <c r="H12" s="137"/>
      <c r="I12" s="134"/>
    </row>
    <row r="13" spans="2:9" x14ac:dyDescent="0.2">
      <c r="B13" s="3"/>
      <c r="C13" s="5"/>
      <c r="D13" s="144"/>
      <c r="E13" s="145"/>
      <c r="F13" s="146"/>
      <c r="G13" s="5"/>
      <c r="H13" s="137"/>
      <c r="I13" s="134"/>
    </row>
    <row r="14" spans="2:9" x14ac:dyDescent="0.2">
      <c r="B14" s="3"/>
      <c r="C14" s="5"/>
      <c r="D14" s="144"/>
      <c r="E14" s="145"/>
      <c r="F14" s="146"/>
      <c r="G14" s="5"/>
      <c r="H14" s="137"/>
      <c r="I14" s="134"/>
    </row>
    <row r="15" spans="2:9" x14ac:dyDescent="0.2">
      <c r="B15" s="3"/>
      <c r="C15" s="5"/>
      <c r="D15" s="144"/>
      <c r="E15" s="145"/>
      <c r="F15" s="146"/>
      <c r="G15" s="5"/>
      <c r="H15" s="137"/>
      <c r="I15" s="134"/>
    </row>
    <row r="16" spans="2:9" x14ac:dyDescent="0.2">
      <c r="B16" s="3"/>
      <c r="C16" s="5"/>
      <c r="D16" s="144"/>
      <c r="E16" s="145"/>
      <c r="F16" s="146"/>
      <c r="G16" s="5"/>
      <c r="H16" s="137"/>
      <c r="I16" s="134"/>
    </row>
    <row r="17" spans="2:31" ht="15.75" customHeight="1" thickBot="1" x14ac:dyDescent="0.25">
      <c r="B17" s="4"/>
      <c r="C17" s="6"/>
      <c r="D17" s="163"/>
      <c r="E17" s="164"/>
      <c r="F17" s="165"/>
      <c r="G17" s="6"/>
      <c r="H17" s="135"/>
      <c r="I17" s="136"/>
    </row>
    <row r="18" spans="2:31" ht="7.5" customHeight="1" x14ac:dyDescent="0.2">
      <c r="B18" s="162"/>
      <c r="C18" s="162"/>
      <c r="D18" s="162"/>
      <c r="E18" s="162"/>
      <c r="F18" s="162"/>
      <c r="G18" s="162"/>
      <c r="H18" s="162"/>
      <c r="I18" s="162"/>
    </row>
    <row r="19" spans="2:31" ht="33.75" x14ac:dyDescent="0.2">
      <c r="B19" s="14" t="s">
        <v>5</v>
      </c>
      <c r="C19" s="14" t="s">
        <v>6</v>
      </c>
      <c r="D19" s="14" t="s">
        <v>7</v>
      </c>
      <c r="E19" s="14" t="s">
        <v>8</v>
      </c>
      <c r="F19" s="14" t="s">
        <v>9</v>
      </c>
      <c r="G19" s="14" t="s">
        <v>22</v>
      </c>
      <c r="H19" s="14" t="s">
        <v>21</v>
      </c>
      <c r="I19" s="14" t="s">
        <v>20</v>
      </c>
    </row>
    <row r="20" spans="2:31" x14ac:dyDescent="0.2">
      <c r="B20" s="34"/>
      <c r="D20" s="36" t="s">
        <v>26</v>
      </c>
      <c r="E20" s="12"/>
      <c r="F20" s="13"/>
      <c r="G20" s="29"/>
      <c r="H20" s="29"/>
      <c r="I20" s="109">
        <f>I22+I88+I124+I160+I336+I371+I373</f>
        <v>0</v>
      </c>
    </row>
    <row r="21" spans="2:31" x14ac:dyDescent="0.2">
      <c r="B21" s="34"/>
      <c r="C21" s="10" t="s">
        <v>37</v>
      </c>
    </row>
    <row r="22" spans="2:31" x14ac:dyDescent="0.2">
      <c r="B22" s="34" t="s">
        <v>94</v>
      </c>
      <c r="C22" s="26" t="s">
        <v>86</v>
      </c>
      <c r="E22" s="12" t="s">
        <v>0</v>
      </c>
      <c r="F22" s="13">
        <v>1</v>
      </c>
      <c r="G22" s="97"/>
      <c r="H22" s="95"/>
      <c r="I22" s="109">
        <f>F22*(G22+H22)</f>
        <v>0</v>
      </c>
      <c r="K22" s="1" t="s">
        <v>87</v>
      </c>
    </row>
    <row r="23" spans="2:31" x14ac:dyDescent="0.2">
      <c r="B23" s="18" t="s">
        <v>93</v>
      </c>
      <c r="C23" s="59" t="s">
        <v>89</v>
      </c>
    </row>
    <row r="24" spans="2:31" x14ac:dyDescent="0.2">
      <c r="B24" s="34"/>
      <c r="C24" s="59" t="s">
        <v>359</v>
      </c>
    </row>
    <row r="25" spans="2:31" x14ac:dyDescent="0.2">
      <c r="B25" s="34"/>
      <c r="C25" s="59" t="s">
        <v>88</v>
      </c>
      <c r="E25" s="60"/>
    </row>
    <row r="26" spans="2:31" x14ac:dyDescent="0.2">
      <c r="B26" s="34"/>
      <c r="C26" s="59" t="s">
        <v>90</v>
      </c>
    </row>
    <row r="27" spans="2:31" x14ac:dyDescent="0.2">
      <c r="B27" s="34"/>
      <c r="C27" s="59" t="s">
        <v>91</v>
      </c>
    </row>
    <row r="28" spans="2:31" x14ac:dyDescent="0.2">
      <c r="B28" s="34"/>
      <c r="C28" s="59" t="s">
        <v>92</v>
      </c>
    </row>
    <row r="29" spans="2:31" x14ac:dyDescent="0.2">
      <c r="B29" s="56"/>
      <c r="C29" s="57"/>
      <c r="D29" s="58"/>
      <c r="E29" s="58"/>
      <c r="F29" s="58"/>
      <c r="G29" s="58"/>
      <c r="H29" s="58"/>
      <c r="I29" s="58"/>
      <c r="K29" s="53" t="s">
        <v>255</v>
      </c>
      <c r="L29" s="53" t="s">
        <v>256</v>
      </c>
      <c r="M29" s="53"/>
      <c r="N29" s="53"/>
      <c r="O29" s="53"/>
      <c r="P29" s="53"/>
      <c r="Q29" s="53"/>
      <c r="R29" s="1" t="s">
        <v>257</v>
      </c>
      <c r="X29" s="1" t="s">
        <v>258</v>
      </c>
    </row>
    <row r="30" spans="2:31" x14ac:dyDescent="0.2">
      <c r="B30" s="34" t="s">
        <v>49</v>
      </c>
      <c r="C30" s="10"/>
      <c r="K30" s="1">
        <v>100</v>
      </c>
      <c r="L30" s="1">
        <v>200</v>
      </c>
      <c r="M30" s="1">
        <v>201</v>
      </c>
      <c r="N30" s="1">
        <v>202</v>
      </c>
      <c r="O30" s="1">
        <v>203</v>
      </c>
      <c r="P30" s="1">
        <v>204</v>
      </c>
      <c r="Q30" s="1">
        <v>205</v>
      </c>
      <c r="R30" s="1">
        <v>300</v>
      </c>
      <c r="S30" s="1">
        <v>301</v>
      </c>
      <c r="T30" s="1">
        <v>302</v>
      </c>
      <c r="U30" s="1">
        <v>303</v>
      </c>
      <c r="V30" s="1">
        <v>304</v>
      </c>
      <c r="W30" s="1">
        <v>305</v>
      </c>
      <c r="X30" s="1">
        <v>409</v>
      </c>
      <c r="Y30" s="1">
        <v>401</v>
      </c>
      <c r="Z30" s="1">
        <v>402</v>
      </c>
      <c r="AA30" s="1">
        <v>403</v>
      </c>
      <c r="AB30" s="1">
        <v>404</v>
      </c>
      <c r="AC30" s="1">
        <v>405</v>
      </c>
      <c r="AD30" s="1">
        <v>406</v>
      </c>
      <c r="AE30" s="1" t="s">
        <v>270</v>
      </c>
    </row>
    <row r="31" spans="2:31" x14ac:dyDescent="0.2">
      <c r="B31" s="34" t="s">
        <v>38</v>
      </c>
      <c r="C31" s="8"/>
      <c r="D31" s="11"/>
      <c r="E31" s="12"/>
      <c r="F31" s="13"/>
      <c r="G31" s="29"/>
      <c r="H31" s="29"/>
      <c r="I31" s="30"/>
      <c r="J31" s="7"/>
    </row>
    <row r="32" spans="2:31" ht="15" x14ac:dyDescent="0.25">
      <c r="B32" s="131" t="s">
        <v>39</v>
      </c>
      <c r="C32" s="20" t="s">
        <v>95</v>
      </c>
      <c r="D32" s="128" t="s">
        <v>19</v>
      </c>
      <c r="E32" s="12" t="s">
        <v>0</v>
      </c>
      <c r="F32" s="62">
        <v>28</v>
      </c>
      <c r="G32" s="95"/>
      <c r="H32" s="95"/>
      <c r="I32" s="30">
        <f t="shared" ref="I32" si="0">F32*(G32+H32)</f>
        <v>0</v>
      </c>
      <c r="J32" s="7"/>
      <c r="K32" s="28"/>
    </row>
    <row r="33" spans="2:30" x14ac:dyDescent="0.2">
      <c r="B33" s="131"/>
      <c r="C33" s="20" t="s">
        <v>96</v>
      </c>
      <c r="D33" s="128"/>
      <c r="E33" s="12"/>
      <c r="F33" s="64"/>
      <c r="G33" s="29"/>
      <c r="H33" s="29"/>
      <c r="I33" s="30"/>
      <c r="J33" s="7">
        <f>SUM(K33:AE33)</f>
        <v>26</v>
      </c>
      <c r="K33" s="51">
        <v>2</v>
      </c>
      <c r="L33" s="1">
        <v>7</v>
      </c>
      <c r="R33" s="1">
        <v>7</v>
      </c>
      <c r="X33" s="1">
        <v>10</v>
      </c>
    </row>
    <row r="34" spans="2:30" x14ac:dyDescent="0.2">
      <c r="B34" s="131"/>
      <c r="C34" s="20" t="s">
        <v>103</v>
      </c>
      <c r="D34" s="128"/>
      <c r="E34" s="12"/>
      <c r="F34" s="64"/>
      <c r="G34" s="29"/>
      <c r="H34" s="29"/>
      <c r="I34" s="30"/>
      <c r="J34" s="7"/>
      <c r="K34" s="51"/>
    </row>
    <row r="35" spans="2:30" x14ac:dyDescent="0.2">
      <c r="B35" s="131"/>
      <c r="C35" s="20" t="s">
        <v>104</v>
      </c>
      <c r="D35" s="128"/>
      <c r="E35" s="12"/>
      <c r="F35" s="64"/>
      <c r="G35" s="29"/>
      <c r="H35" s="29"/>
      <c r="I35" s="30"/>
      <c r="J35" s="7"/>
      <c r="K35" s="51"/>
    </row>
    <row r="36" spans="2:30" x14ac:dyDescent="0.2">
      <c r="B36" s="131"/>
      <c r="C36" s="20" t="s">
        <v>98</v>
      </c>
      <c r="D36" s="128"/>
      <c r="E36" s="12"/>
      <c r="F36" s="64"/>
      <c r="G36" s="29"/>
      <c r="H36" s="29"/>
      <c r="I36" s="30"/>
      <c r="J36" s="7"/>
      <c r="K36" s="51"/>
    </row>
    <row r="37" spans="2:30" x14ac:dyDescent="0.2">
      <c r="B37" s="131"/>
      <c r="C37" s="20" t="s">
        <v>99</v>
      </c>
      <c r="D37" s="128"/>
      <c r="E37" s="12"/>
      <c r="F37" s="64"/>
      <c r="G37" s="29"/>
      <c r="H37" s="29"/>
      <c r="I37" s="30"/>
      <c r="J37" s="7"/>
      <c r="K37" s="51"/>
    </row>
    <row r="38" spans="2:30" x14ac:dyDescent="0.2">
      <c r="B38" s="131"/>
      <c r="C38" s="20" t="s">
        <v>97</v>
      </c>
      <c r="D38" s="128"/>
      <c r="E38" s="12"/>
      <c r="F38" s="64"/>
      <c r="G38" s="29"/>
      <c r="H38" s="29"/>
      <c r="I38" s="30"/>
      <c r="J38" s="7"/>
      <c r="K38" s="51"/>
    </row>
    <row r="39" spans="2:30" ht="14.25" x14ac:dyDescent="0.2">
      <c r="B39" s="131"/>
      <c r="C39" s="1" t="s">
        <v>114</v>
      </c>
      <c r="D39" s="128"/>
      <c r="E39" s="12"/>
      <c r="F39" s="64"/>
      <c r="G39" s="29"/>
      <c r="H39" s="29"/>
      <c r="I39" s="30"/>
      <c r="J39" s="7"/>
      <c r="K39" s="51"/>
    </row>
    <row r="40" spans="2:30" x14ac:dyDescent="0.2">
      <c r="B40" s="131"/>
      <c r="C40" s="20" t="s">
        <v>100</v>
      </c>
      <c r="D40" s="128"/>
      <c r="E40" s="12"/>
      <c r="F40" s="64"/>
      <c r="G40" s="29"/>
      <c r="H40" s="29"/>
      <c r="I40" s="30"/>
      <c r="J40" s="7"/>
      <c r="K40" s="51"/>
    </row>
    <row r="41" spans="2:30" x14ac:dyDescent="0.2">
      <c r="B41" s="131"/>
      <c r="C41" s="20" t="s">
        <v>101</v>
      </c>
      <c r="D41" s="128"/>
      <c r="E41" s="12"/>
      <c r="F41" s="64"/>
      <c r="G41" s="29"/>
      <c r="H41" s="29"/>
      <c r="I41" s="30"/>
      <c r="J41" s="7"/>
      <c r="K41" s="51"/>
    </row>
    <row r="42" spans="2:30" x14ac:dyDescent="0.2">
      <c r="B42" s="131"/>
      <c r="C42" s="47" t="s">
        <v>102</v>
      </c>
      <c r="D42" s="128"/>
      <c r="E42" s="12"/>
      <c r="F42" s="64"/>
      <c r="G42" s="29"/>
      <c r="H42" s="29"/>
      <c r="I42" s="30"/>
      <c r="J42" s="7"/>
      <c r="K42" s="51"/>
    </row>
    <row r="43" spans="2:30" x14ac:dyDescent="0.2">
      <c r="B43" s="132"/>
      <c r="C43" s="47" t="s">
        <v>113</v>
      </c>
      <c r="D43" s="129"/>
      <c r="E43" s="49"/>
      <c r="F43" s="66"/>
      <c r="G43" s="67"/>
      <c r="H43" s="67"/>
      <c r="I43" s="68"/>
      <c r="J43" s="7"/>
      <c r="K43" s="51"/>
    </row>
    <row r="44" spans="2:30" ht="15" x14ac:dyDescent="0.25">
      <c r="B44" s="131" t="s">
        <v>115</v>
      </c>
      <c r="C44" s="20" t="s">
        <v>95</v>
      </c>
      <c r="D44" s="128" t="s">
        <v>19</v>
      </c>
      <c r="E44" s="12" t="s">
        <v>0</v>
      </c>
      <c r="F44" s="62">
        <v>166</v>
      </c>
      <c r="G44" s="95"/>
      <c r="H44" s="95"/>
      <c r="I44" s="30">
        <f t="shared" ref="I44" si="1">F44*(G44+H44)</f>
        <v>0</v>
      </c>
      <c r="J44" s="7"/>
      <c r="K44" s="28"/>
    </row>
    <row r="45" spans="2:30" x14ac:dyDescent="0.2">
      <c r="B45" s="131"/>
      <c r="C45" s="47" t="s">
        <v>106</v>
      </c>
      <c r="D45" s="128"/>
      <c r="E45" s="12"/>
      <c r="F45" s="64"/>
      <c r="G45" s="29"/>
      <c r="H45" s="29"/>
      <c r="I45" s="30"/>
      <c r="J45" s="7">
        <f>SUM(K45:AE45)</f>
        <v>161</v>
      </c>
      <c r="K45" s="51"/>
      <c r="M45" s="1">
        <v>16</v>
      </c>
      <c r="N45" s="1">
        <v>16</v>
      </c>
      <c r="O45" s="1">
        <v>4</v>
      </c>
      <c r="P45" s="1">
        <v>16</v>
      </c>
      <c r="Q45" s="1">
        <v>4</v>
      </c>
      <c r="S45" s="1">
        <v>16</v>
      </c>
      <c r="T45" s="1">
        <v>16</v>
      </c>
      <c r="U45" s="1">
        <v>4</v>
      </c>
      <c r="V45" s="1">
        <v>16</v>
      </c>
      <c r="W45" s="1">
        <v>4</v>
      </c>
      <c r="Y45" s="1">
        <v>6</v>
      </c>
      <c r="Z45" s="1">
        <v>12</v>
      </c>
      <c r="AA45" s="1">
        <v>12</v>
      </c>
      <c r="AB45" s="1">
        <v>3</v>
      </c>
      <c r="AC45" s="1">
        <v>12</v>
      </c>
      <c r="AD45" s="1">
        <v>4</v>
      </c>
    </row>
    <row r="46" spans="2:30" ht="15" x14ac:dyDescent="0.25">
      <c r="B46" s="131"/>
      <c r="C46" s="20" t="s">
        <v>116</v>
      </c>
      <c r="D46" s="128"/>
      <c r="E46" s="12"/>
      <c r="F46" s="64"/>
      <c r="G46" s="29"/>
      <c r="H46" s="29"/>
      <c r="I46" s="30"/>
      <c r="J46" s="7"/>
      <c r="K46" s="28"/>
    </row>
    <row r="47" spans="2:30" x14ac:dyDescent="0.2">
      <c r="B47" s="131"/>
      <c r="C47" s="20" t="s">
        <v>117</v>
      </c>
      <c r="D47" s="128"/>
      <c r="E47" s="12"/>
      <c r="F47" s="64"/>
      <c r="G47" s="29"/>
      <c r="H47" s="29"/>
      <c r="I47" s="30"/>
      <c r="J47" s="7"/>
      <c r="K47" s="51"/>
    </row>
    <row r="48" spans="2:30" x14ac:dyDescent="0.2">
      <c r="B48" s="131"/>
      <c r="C48" s="20" t="s">
        <v>119</v>
      </c>
      <c r="D48" s="128"/>
      <c r="E48" s="12"/>
      <c r="F48" s="64"/>
      <c r="G48" s="29"/>
      <c r="H48" s="29"/>
      <c r="I48" s="30"/>
      <c r="J48" s="7"/>
      <c r="K48" s="51"/>
    </row>
    <row r="49" spans="2:31" x14ac:dyDescent="0.2">
      <c r="B49" s="131"/>
      <c r="C49" s="47" t="s">
        <v>118</v>
      </c>
      <c r="D49" s="128"/>
      <c r="E49" s="12"/>
      <c r="F49" s="64"/>
      <c r="G49" s="29"/>
      <c r="H49" s="29"/>
      <c r="I49" s="30"/>
      <c r="J49" s="7"/>
      <c r="K49" s="51"/>
    </row>
    <row r="50" spans="2:31" x14ac:dyDescent="0.2">
      <c r="B50" s="132"/>
      <c r="C50" s="47" t="s">
        <v>113</v>
      </c>
      <c r="D50" s="129"/>
      <c r="E50" s="49"/>
      <c r="F50" s="66"/>
      <c r="G50" s="67"/>
      <c r="H50" s="67"/>
      <c r="I50" s="68"/>
      <c r="J50" s="7"/>
      <c r="K50" s="51"/>
    </row>
    <row r="51" spans="2:31" ht="15" x14ac:dyDescent="0.25">
      <c r="B51" s="130" t="s">
        <v>105</v>
      </c>
      <c r="C51" s="69" t="s">
        <v>95</v>
      </c>
      <c r="D51" s="127" t="s">
        <v>19</v>
      </c>
      <c r="E51" s="70" t="s">
        <v>0</v>
      </c>
      <c r="F51" s="71">
        <v>44</v>
      </c>
      <c r="G51" s="103"/>
      <c r="H51" s="103"/>
      <c r="I51" s="72">
        <f t="shared" ref="I51" si="2">F51*(G51+H51)</f>
        <v>0</v>
      </c>
      <c r="J51" s="7"/>
      <c r="K51" s="28"/>
    </row>
    <row r="52" spans="2:31" x14ac:dyDescent="0.2">
      <c r="B52" s="131"/>
      <c r="C52" s="47" t="s">
        <v>106</v>
      </c>
      <c r="D52" s="128"/>
      <c r="E52" s="12"/>
      <c r="F52" s="64"/>
      <c r="G52" s="29"/>
      <c r="H52" s="29"/>
      <c r="I52" s="30"/>
      <c r="J52" s="7">
        <f>SUM(K52:AE52)</f>
        <v>41</v>
      </c>
      <c r="K52" s="51">
        <v>6</v>
      </c>
      <c r="L52" s="1">
        <v>11</v>
      </c>
      <c r="R52" s="1">
        <v>11</v>
      </c>
      <c r="X52" s="1">
        <v>13</v>
      </c>
    </row>
    <row r="53" spans="2:31" x14ac:dyDescent="0.2">
      <c r="B53" s="131"/>
      <c r="C53" s="20" t="s">
        <v>107</v>
      </c>
      <c r="D53" s="128"/>
      <c r="E53" s="12"/>
      <c r="F53" s="64"/>
      <c r="G53" s="29"/>
      <c r="H53" s="29"/>
      <c r="I53" s="30"/>
      <c r="J53" s="7"/>
      <c r="K53" s="51"/>
    </row>
    <row r="54" spans="2:31" x14ac:dyDescent="0.2">
      <c r="B54" s="131"/>
      <c r="C54" s="20" t="s">
        <v>108</v>
      </c>
      <c r="D54" s="128"/>
      <c r="E54" s="12"/>
      <c r="F54" s="64"/>
      <c r="G54" s="29"/>
      <c r="H54" s="29"/>
      <c r="I54" s="30"/>
      <c r="J54" s="7"/>
      <c r="K54" s="51"/>
    </row>
    <row r="55" spans="2:31" x14ac:dyDescent="0.2">
      <c r="B55" s="131"/>
      <c r="C55" s="20" t="s">
        <v>109</v>
      </c>
      <c r="D55" s="128"/>
      <c r="E55" s="12"/>
      <c r="F55" s="64"/>
      <c r="G55" s="29"/>
      <c r="H55" s="29"/>
      <c r="I55" s="30"/>
      <c r="J55" s="7"/>
      <c r="K55" s="51"/>
    </row>
    <row r="56" spans="2:31" x14ac:dyDescent="0.2">
      <c r="B56" s="131"/>
      <c r="C56" s="20" t="s">
        <v>110</v>
      </c>
      <c r="D56" s="128"/>
      <c r="E56" s="12"/>
      <c r="F56" s="64"/>
      <c r="G56" s="29"/>
      <c r="H56" s="29"/>
      <c r="I56" s="30"/>
      <c r="J56" s="7"/>
      <c r="K56" s="51"/>
    </row>
    <row r="57" spans="2:31" x14ac:dyDescent="0.2">
      <c r="B57" s="131"/>
      <c r="C57" s="20" t="s">
        <v>111</v>
      </c>
      <c r="D57" s="128"/>
      <c r="E57" s="12"/>
      <c r="F57" s="64"/>
      <c r="G57" s="29"/>
      <c r="H57" s="29"/>
      <c r="I57" s="30"/>
      <c r="J57" s="7"/>
      <c r="K57" s="51"/>
    </row>
    <row r="58" spans="2:31" x14ac:dyDescent="0.2">
      <c r="B58" s="132"/>
      <c r="C58" s="47" t="s">
        <v>112</v>
      </c>
      <c r="D58" s="129"/>
      <c r="E58" s="49"/>
      <c r="F58" s="66"/>
      <c r="G58" s="67"/>
      <c r="H58" s="67"/>
      <c r="I58" s="68"/>
      <c r="J58" s="7"/>
      <c r="K58" s="51"/>
    </row>
    <row r="59" spans="2:31" x14ac:dyDescent="0.2">
      <c r="B59" s="130" t="s">
        <v>261</v>
      </c>
      <c r="C59" s="20" t="s">
        <v>272</v>
      </c>
      <c r="D59" s="127" t="s">
        <v>19</v>
      </c>
      <c r="E59" s="12" t="s">
        <v>0</v>
      </c>
      <c r="F59" s="62">
        <v>26</v>
      </c>
      <c r="G59" s="95"/>
      <c r="H59" s="95"/>
      <c r="I59" s="30">
        <f t="shared" ref="I59" si="3">F59*(G59+H59)</f>
        <v>0</v>
      </c>
      <c r="J59" s="7"/>
      <c r="K59" s="51"/>
    </row>
    <row r="60" spans="2:31" x14ac:dyDescent="0.2">
      <c r="B60" s="131"/>
      <c r="C60" s="20" t="s">
        <v>262</v>
      </c>
      <c r="D60" s="128"/>
      <c r="E60" s="12"/>
      <c r="F60" s="64"/>
      <c r="G60" s="29"/>
      <c r="H60" s="29"/>
      <c r="I60" s="30"/>
      <c r="J60" s="7">
        <f>SUM(K60:AE60)</f>
        <v>24</v>
      </c>
      <c r="K60" s="51">
        <v>4</v>
      </c>
      <c r="L60" s="1">
        <v>2</v>
      </c>
      <c r="R60" s="1">
        <v>2</v>
      </c>
      <c r="AE60" s="1">
        <v>16</v>
      </c>
    </row>
    <row r="61" spans="2:31" x14ac:dyDescent="0.2">
      <c r="B61" s="131"/>
      <c r="C61" s="20" t="s">
        <v>265</v>
      </c>
      <c r="D61" s="128"/>
      <c r="E61" s="12"/>
      <c r="F61" s="64"/>
      <c r="G61" s="29"/>
      <c r="H61" s="29"/>
      <c r="I61" s="30"/>
      <c r="J61" s="7"/>
      <c r="K61" s="51"/>
    </row>
    <row r="62" spans="2:31" x14ac:dyDescent="0.2">
      <c r="B62" s="131"/>
      <c r="C62" s="20" t="s">
        <v>269</v>
      </c>
      <c r="D62" s="128"/>
      <c r="E62" s="12"/>
      <c r="F62" s="64"/>
      <c r="G62" s="29"/>
      <c r="H62" s="29"/>
      <c r="I62" s="30"/>
      <c r="J62" s="7"/>
      <c r="K62" s="51"/>
    </row>
    <row r="63" spans="2:31" x14ac:dyDescent="0.2">
      <c r="B63" s="131"/>
      <c r="C63" s="20" t="s">
        <v>263</v>
      </c>
      <c r="D63" s="128"/>
      <c r="E63" s="12"/>
      <c r="F63" s="64"/>
      <c r="G63" s="29"/>
      <c r="H63" s="29"/>
      <c r="I63" s="30"/>
      <c r="J63" s="7"/>
      <c r="K63" s="51"/>
    </row>
    <row r="64" spans="2:31" x14ac:dyDescent="0.2">
      <c r="B64" s="131"/>
      <c r="C64" s="20" t="s">
        <v>264</v>
      </c>
      <c r="D64" s="128"/>
      <c r="E64" s="12"/>
      <c r="F64" s="64"/>
      <c r="G64" s="29"/>
      <c r="H64" s="29"/>
      <c r="I64" s="30"/>
      <c r="J64" s="7"/>
      <c r="K64" s="51"/>
    </row>
    <row r="65" spans="2:24" x14ac:dyDescent="0.2">
      <c r="B65" s="131"/>
      <c r="C65" s="20" t="s">
        <v>97</v>
      </c>
      <c r="D65" s="128"/>
      <c r="E65" s="12"/>
      <c r="F65" s="64"/>
      <c r="G65" s="29"/>
      <c r="H65" s="29"/>
      <c r="I65" s="30"/>
      <c r="J65" s="7"/>
      <c r="K65" s="51"/>
    </row>
    <row r="66" spans="2:24" ht="14.25" x14ac:dyDescent="0.2">
      <c r="B66" s="131"/>
      <c r="C66" s="1" t="s">
        <v>266</v>
      </c>
      <c r="D66" s="128"/>
      <c r="E66" s="12"/>
      <c r="F66" s="64"/>
      <c r="G66" s="29"/>
      <c r="H66" s="29"/>
      <c r="I66" s="30"/>
      <c r="J66" s="7"/>
      <c r="K66" s="51"/>
    </row>
    <row r="67" spans="2:24" x14ac:dyDescent="0.2">
      <c r="B67" s="131"/>
      <c r="C67" s="20" t="s">
        <v>267</v>
      </c>
      <c r="D67" s="128"/>
      <c r="E67" s="12"/>
      <c r="F67" s="64"/>
      <c r="G67" s="29"/>
      <c r="H67" s="29"/>
      <c r="I67" s="30"/>
      <c r="J67" s="7"/>
      <c r="K67" s="51"/>
    </row>
    <row r="68" spans="2:24" x14ac:dyDescent="0.2">
      <c r="B68" s="132"/>
      <c r="C68" s="47" t="s">
        <v>268</v>
      </c>
      <c r="D68" s="129"/>
      <c r="E68" s="49"/>
      <c r="F68" s="66"/>
      <c r="G68" s="67"/>
      <c r="H68" s="67"/>
      <c r="I68" s="68"/>
      <c r="J68" s="7"/>
      <c r="K68" s="51"/>
    </row>
    <row r="69" spans="2:24" x14ac:dyDescent="0.2">
      <c r="B69" s="130" t="s">
        <v>271</v>
      </c>
      <c r="C69" s="20" t="s">
        <v>276</v>
      </c>
      <c r="D69" s="127" t="s">
        <v>19</v>
      </c>
      <c r="E69" s="12" t="s">
        <v>0</v>
      </c>
      <c r="F69" s="62">
        <v>6</v>
      </c>
      <c r="G69" s="95"/>
      <c r="H69" s="95"/>
      <c r="I69" s="30">
        <f t="shared" ref="I69" si="4">F69*(G69+H69)</f>
        <v>0</v>
      </c>
      <c r="J69" s="7"/>
      <c r="K69" s="51"/>
    </row>
    <row r="70" spans="2:24" x14ac:dyDescent="0.2">
      <c r="B70" s="131"/>
      <c r="C70" s="20" t="s">
        <v>277</v>
      </c>
      <c r="D70" s="128"/>
      <c r="E70" s="12"/>
      <c r="F70" s="64"/>
      <c r="G70" s="29"/>
      <c r="H70" s="29"/>
      <c r="I70" s="30"/>
      <c r="J70" s="7">
        <f>SUM(K70:AE70)</f>
        <v>5</v>
      </c>
      <c r="K70" s="51">
        <v>1</v>
      </c>
      <c r="L70" s="1">
        <v>1</v>
      </c>
      <c r="R70" s="1">
        <v>1</v>
      </c>
      <c r="X70" s="1">
        <v>2</v>
      </c>
    </row>
    <row r="71" spans="2:24" x14ac:dyDescent="0.2">
      <c r="B71" s="131"/>
      <c r="C71" s="20" t="s">
        <v>275</v>
      </c>
      <c r="D71" s="128"/>
      <c r="E71" s="12"/>
      <c r="F71" s="64"/>
      <c r="G71" s="29"/>
      <c r="H71" s="29"/>
      <c r="I71" s="30"/>
      <c r="J71" s="7"/>
      <c r="K71" s="51"/>
    </row>
    <row r="72" spans="2:24" x14ac:dyDescent="0.2">
      <c r="B72" s="131"/>
      <c r="C72" s="20" t="s">
        <v>274</v>
      </c>
      <c r="D72" s="128"/>
      <c r="E72" s="12"/>
      <c r="F72" s="64"/>
      <c r="G72" s="29"/>
      <c r="H72" s="29"/>
      <c r="I72" s="30"/>
      <c r="J72" s="7"/>
      <c r="K72" s="51"/>
    </row>
    <row r="73" spans="2:24" x14ac:dyDescent="0.2">
      <c r="B73" s="131"/>
      <c r="C73" s="20" t="s">
        <v>273</v>
      </c>
      <c r="D73" s="128"/>
      <c r="E73" s="12"/>
      <c r="F73" s="64"/>
      <c r="G73" s="29"/>
      <c r="H73" s="29"/>
      <c r="I73" s="30"/>
      <c r="J73" s="7"/>
      <c r="K73" s="51"/>
    </row>
    <row r="74" spans="2:24" x14ac:dyDescent="0.2">
      <c r="B74" s="131"/>
      <c r="C74" s="20" t="s">
        <v>279</v>
      </c>
      <c r="D74" s="128"/>
      <c r="E74" s="12"/>
      <c r="F74" s="64"/>
      <c r="G74" s="29"/>
      <c r="H74" s="29"/>
      <c r="I74" s="30"/>
      <c r="J74" s="7"/>
      <c r="K74" s="51"/>
    </row>
    <row r="75" spans="2:24" x14ac:dyDescent="0.2">
      <c r="B75" s="131"/>
      <c r="C75" s="20" t="s">
        <v>97</v>
      </c>
      <c r="D75" s="128"/>
      <c r="E75" s="12"/>
      <c r="F75" s="64"/>
      <c r="G75" s="29"/>
      <c r="H75" s="29"/>
      <c r="I75" s="30"/>
      <c r="J75" s="7"/>
      <c r="K75" s="51"/>
    </row>
    <row r="76" spans="2:24" ht="14.25" x14ac:dyDescent="0.2">
      <c r="B76" s="131"/>
      <c r="C76" s="1" t="s">
        <v>266</v>
      </c>
      <c r="D76" s="128"/>
      <c r="E76" s="12"/>
      <c r="F76" s="64"/>
      <c r="G76" s="29"/>
      <c r="H76" s="29"/>
      <c r="I76" s="30"/>
      <c r="J76" s="7"/>
      <c r="K76" s="51"/>
    </row>
    <row r="77" spans="2:24" x14ac:dyDescent="0.2">
      <c r="B77" s="131"/>
      <c r="C77" s="20" t="s">
        <v>278</v>
      </c>
      <c r="D77" s="128"/>
      <c r="E77" s="12"/>
      <c r="F77" s="64"/>
      <c r="G77" s="29"/>
      <c r="H77" s="29"/>
      <c r="I77" s="30"/>
      <c r="J77" s="7"/>
      <c r="K77" s="51"/>
    </row>
    <row r="78" spans="2:24" x14ac:dyDescent="0.2">
      <c r="B78" s="131"/>
      <c r="C78" s="20" t="s">
        <v>268</v>
      </c>
      <c r="D78" s="128"/>
      <c r="E78" s="12"/>
      <c r="F78" s="64"/>
      <c r="G78" s="29"/>
      <c r="H78" s="29"/>
      <c r="I78" s="30"/>
      <c r="J78" s="7"/>
      <c r="K78" s="51"/>
    </row>
    <row r="79" spans="2:24" x14ac:dyDescent="0.2">
      <c r="B79" s="132"/>
      <c r="C79" s="47" t="s">
        <v>280</v>
      </c>
      <c r="D79" s="129"/>
      <c r="E79" s="49"/>
      <c r="F79" s="66"/>
      <c r="G79" s="67"/>
      <c r="H79" s="67"/>
      <c r="I79" s="68"/>
      <c r="J79" s="7"/>
      <c r="K79" s="51"/>
    </row>
    <row r="80" spans="2:24" x14ac:dyDescent="0.2">
      <c r="B80" s="130" t="s">
        <v>40</v>
      </c>
      <c r="C80" s="20" t="s">
        <v>41</v>
      </c>
      <c r="D80" s="127" t="s">
        <v>19</v>
      </c>
      <c r="E80" s="12" t="s">
        <v>0</v>
      </c>
      <c r="F80" s="13">
        <v>37</v>
      </c>
      <c r="G80" s="95"/>
      <c r="H80" s="95"/>
      <c r="I80" s="30">
        <f>F80*(G80+H80)</f>
        <v>0</v>
      </c>
      <c r="J80" s="7"/>
      <c r="K80" s="52"/>
    </row>
    <row r="81" spans="2:25" x14ac:dyDescent="0.2">
      <c r="B81" s="131"/>
      <c r="C81" s="20" t="s">
        <v>284</v>
      </c>
      <c r="D81" s="128"/>
      <c r="E81" s="12"/>
      <c r="F81" s="13"/>
      <c r="G81" s="29"/>
      <c r="H81" s="29"/>
      <c r="I81" s="30"/>
      <c r="J81" s="7"/>
      <c r="K81" s="52"/>
    </row>
    <row r="82" spans="2:25" x14ac:dyDescent="0.2">
      <c r="B82" s="131"/>
      <c r="C82" s="20" t="s">
        <v>285</v>
      </c>
      <c r="D82" s="128"/>
      <c r="E82" s="12"/>
      <c r="F82" s="13"/>
      <c r="G82" s="29"/>
      <c r="H82" s="29"/>
      <c r="I82" s="30"/>
      <c r="J82" s="7">
        <f>SUM(K82:AE82)</f>
        <v>35</v>
      </c>
      <c r="K82" s="53">
        <v>6</v>
      </c>
      <c r="L82" s="1">
        <v>10</v>
      </c>
      <c r="R82" s="1">
        <v>10</v>
      </c>
      <c r="Y82" s="1">
        <v>9</v>
      </c>
    </row>
    <row r="83" spans="2:25" x14ac:dyDescent="0.2">
      <c r="B83" s="131"/>
      <c r="C83" s="20" t="s">
        <v>288</v>
      </c>
      <c r="D83" s="128"/>
      <c r="E83" s="12"/>
      <c r="F83" s="13"/>
      <c r="G83" s="29"/>
      <c r="H83" s="29"/>
      <c r="I83" s="30"/>
      <c r="J83" s="7"/>
      <c r="K83" s="53"/>
    </row>
    <row r="84" spans="2:25" x14ac:dyDescent="0.2">
      <c r="B84" s="131"/>
      <c r="C84" s="20" t="s">
        <v>286</v>
      </c>
      <c r="D84" s="128"/>
      <c r="E84" s="12"/>
      <c r="F84" s="13"/>
      <c r="G84" s="29"/>
      <c r="H84" s="29"/>
      <c r="I84" s="30"/>
      <c r="J84" s="7"/>
      <c r="K84" s="53"/>
    </row>
    <row r="85" spans="2:25" x14ac:dyDescent="0.2">
      <c r="B85" s="131"/>
      <c r="C85" s="20" t="s">
        <v>287</v>
      </c>
      <c r="D85" s="128"/>
      <c r="E85" s="12"/>
      <c r="F85" s="13"/>
      <c r="G85" s="29"/>
      <c r="H85" s="29"/>
      <c r="I85" s="30"/>
      <c r="J85" s="7"/>
      <c r="K85" s="53"/>
    </row>
    <row r="86" spans="2:25" x14ac:dyDescent="0.2">
      <c r="B86" s="132"/>
      <c r="C86" s="47" t="s">
        <v>282</v>
      </c>
      <c r="D86" s="129"/>
      <c r="E86" s="49"/>
      <c r="F86" s="50"/>
      <c r="G86" s="67"/>
      <c r="H86" s="67"/>
      <c r="I86" s="68"/>
      <c r="J86" s="7"/>
      <c r="K86" s="53"/>
    </row>
    <row r="87" spans="2:25" x14ac:dyDescent="0.2">
      <c r="B87" s="18"/>
      <c r="C87" s="20"/>
      <c r="D87" s="101"/>
      <c r="E87" s="12"/>
      <c r="F87" s="13"/>
      <c r="G87" s="29"/>
      <c r="H87" s="29"/>
      <c r="I87" s="30"/>
      <c r="J87" s="7"/>
      <c r="K87" s="53"/>
    </row>
    <row r="88" spans="2:25" x14ac:dyDescent="0.2">
      <c r="B88" s="18"/>
      <c r="C88" s="20"/>
      <c r="D88" s="31" t="s">
        <v>26</v>
      </c>
      <c r="E88" s="12" t="s">
        <v>0</v>
      </c>
      <c r="F88" s="27">
        <f>SUM(F31:F87)</f>
        <v>307</v>
      </c>
      <c r="G88" s="29"/>
      <c r="H88" s="32"/>
      <c r="I88" s="109">
        <f>SUM(I31:I87)</f>
        <v>0</v>
      </c>
      <c r="J88" s="7"/>
      <c r="K88" s="53"/>
    </row>
    <row r="89" spans="2:25" x14ac:dyDescent="0.2">
      <c r="B89" s="18"/>
      <c r="C89" s="20"/>
      <c r="D89" s="19"/>
      <c r="E89" s="12"/>
      <c r="F89" s="13"/>
      <c r="G89" s="29"/>
      <c r="H89" s="29"/>
      <c r="I89" s="30"/>
      <c r="J89" s="7"/>
      <c r="K89" s="53"/>
    </row>
    <row r="90" spans="2:25" ht="25.5" x14ac:dyDescent="0.2">
      <c r="B90" s="18" t="s">
        <v>281</v>
      </c>
      <c r="C90" s="20" t="s">
        <v>283</v>
      </c>
      <c r="D90" s="31"/>
      <c r="E90" s="12"/>
      <c r="F90" s="107"/>
      <c r="G90" s="29"/>
      <c r="H90" s="29"/>
      <c r="I90" s="108"/>
      <c r="J90" s="7"/>
      <c r="K90" s="53"/>
    </row>
    <row r="91" spans="2:25" x14ac:dyDescent="0.2">
      <c r="B91" s="18"/>
      <c r="C91" s="20"/>
      <c r="D91" s="19"/>
      <c r="E91" s="12"/>
      <c r="F91" s="13"/>
      <c r="G91" s="29"/>
      <c r="H91" s="29"/>
      <c r="I91" s="30"/>
      <c r="J91" s="7"/>
      <c r="K91" s="53"/>
    </row>
    <row r="92" spans="2:25" ht="12" customHeight="1" x14ac:dyDescent="0.2">
      <c r="B92" s="33" t="s">
        <v>43</v>
      </c>
      <c r="C92" s="8"/>
      <c r="D92" s="19"/>
      <c r="E92" s="12"/>
      <c r="F92" s="13"/>
      <c r="G92" s="29"/>
      <c r="H92" s="29"/>
      <c r="I92" s="30"/>
      <c r="J92" s="7"/>
      <c r="K92" s="53"/>
    </row>
    <row r="93" spans="2:25" ht="12" customHeight="1" x14ac:dyDescent="0.25">
      <c r="B93" s="18" t="s">
        <v>120</v>
      </c>
      <c r="C93" s="8" t="s">
        <v>121</v>
      </c>
      <c r="D93" s="63" t="s">
        <v>19</v>
      </c>
      <c r="E93" s="12" t="s">
        <v>0</v>
      </c>
      <c r="F93" s="13">
        <v>32</v>
      </c>
      <c r="G93" s="95"/>
      <c r="H93" s="95"/>
      <c r="I93" s="30">
        <f t="shared" ref="I93" si="5">F93*(G93+H93)</f>
        <v>0</v>
      </c>
      <c r="J93" s="7"/>
      <c r="K93" s="28"/>
    </row>
    <row r="94" spans="2:25" ht="12" customHeight="1" x14ac:dyDescent="0.2">
      <c r="B94" s="78" t="s">
        <v>139</v>
      </c>
      <c r="C94" s="8" t="s">
        <v>122</v>
      </c>
      <c r="D94" s="63"/>
      <c r="E94" s="12"/>
      <c r="F94" s="13"/>
      <c r="G94" s="29"/>
      <c r="H94" s="29"/>
      <c r="I94" s="30"/>
      <c r="J94" s="7">
        <f>SUM(K94:AE94)</f>
        <v>30</v>
      </c>
      <c r="K94" s="53">
        <v>5</v>
      </c>
      <c r="L94" s="1">
        <v>8</v>
      </c>
      <c r="R94" s="1">
        <v>8</v>
      </c>
      <c r="Y94" s="1">
        <v>9</v>
      </c>
    </row>
    <row r="95" spans="2:25" ht="12" customHeight="1" x14ac:dyDescent="0.2">
      <c r="B95" s="33"/>
      <c r="C95" s="8" t="s">
        <v>127</v>
      </c>
      <c r="D95" s="63"/>
      <c r="E95" s="12"/>
      <c r="F95" s="13"/>
      <c r="G95" s="29"/>
      <c r="H95" s="29"/>
      <c r="I95" s="30"/>
      <c r="J95" s="7"/>
      <c r="K95" s="53"/>
    </row>
    <row r="96" spans="2:25" ht="12" customHeight="1" x14ac:dyDescent="0.2">
      <c r="B96" s="33"/>
      <c r="C96" s="8" t="s">
        <v>123</v>
      </c>
      <c r="D96" s="63"/>
      <c r="E96" s="12"/>
      <c r="F96" s="13"/>
      <c r="G96" s="29"/>
      <c r="H96" s="29"/>
      <c r="I96" s="30"/>
      <c r="J96" s="7"/>
      <c r="K96" s="53"/>
    </row>
    <row r="97" spans="2:31" ht="12" customHeight="1" x14ac:dyDescent="0.2">
      <c r="B97" s="33"/>
      <c r="C97" s="8" t="s">
        <v>128</v>
      </c>
      <c r="D97" s="63"/>
      <c r="E97" s="12"/>
      <c r="F97" s="13"/>
      <c r="G97" s="29"/>
      <c r="H97" s="29"/>
      <c r="I97" s="30"/>
      <c r="J97" s="7"/>
      <c r="K97" s="53"/>
    </row>
    <row r="98" spans="2:31" ht="12" customHeight="1" x14ac:dyDescent="0.2">
      <c r="B98" s="33"/>
      <c r="C98" s="8" t="s">
        <v>124</v>
      </c>
      <c r="D98" s="63"/>
      <c r="E98" s="12"/>
      <c r="F98" s="13"/>
      <c r="G98" s="29"/>
      <c r="H98" s="29"/>
      <c r="I98" s="30"/>
      <c r="J98" s="7"/>
      <c r="K98" s="53"/>
    </row>
    <row r="99" spans="2:31" ht="12" customHeight="1" x14ac:dyDescent="0.2">
      <c r="B99" s="33"/>
      <c r="C99" s="8" t="s">
        <v>125</v>
      </c>
      <c r="D99" s="63"/>
      <c r="E99" s="12"/>
      <c r="F99" s="13"/>
      <c r="G99" s="29"/>
      <c r="H99" s="29"/>
      <c r="I99" s="30"/>
      <c r="J99" s="7"/>
      <c r="K99" s="53"/>
    </row>
    <row r="100" spans="2:31" ht="12" customHeight="1" x14ac:dyDescent="0.2">
      <c r="B100" s="33"/>
      <c r="C100" s="8" t="s">
        <v>126</v>
      </c>
      <c r="D100" s="63"/>
      <c r="E100" s="12"/>
      <c r="F100" s="13"/>
      <c r="G100" s="29"/>
      <c r="H100" s="29"/>
      <c r="I100" s="30"/>
      <c r="J100" s="7"/>
      <c r="K100" s="53"/>
    </row>
    <row r="101" spans="2:31" ht="12" customHeight="1" x14ac:dyDescent="0.2">
      <c r="B101" s="73"/>
      <c r="C101" s="74" t="s">
        <v>98</v>
      </c>
      <c r="D101" s="65"/>
      <c r="E101" s="49"/>
      <c r="F101" s="50"/>
      <c r="G101" s="67"/>
      <c r="H101" s="67"/>
      <c r="I101" s="68"/>
      <c r="J101" s="7"/>
      <c r="K101" s="53"/>
    </row>
    <row r="102" spans="2:31" x14ac:dyDescent="0.2">
      <c r="B102" s="18" t="s">
        <v>297</v>
      </c>
      <c r="C102" s="20" t="s">
        <v>298</v>
      </c>
      <c r="D102" s="105" t="s">
        <v>19</v>
      </c>
      <c r="E102" s="12" t="s">
        <v>0</v>
      </c>
      <c r="F102" s="13">
        <v>20</v>
      </c>
      <c r="G102" s="95"/>
      <c r="H102" s="95"/>
      <c r="I102" s="30">
        <f t="shared" ref="I102" si="6">F102*(G102+H102)</f>
        <v>0</v>
      </c>
      <c r="J102" s="7">
        <f>SUM(K102:AE102)</f>
        <v>15</v>
      </c>
      <c r="K102" s="53">
        <v>1</v>
      </c>
      <c r="L102" s="1">
        <v>1</v>
      </c>
      <c r="R102" s="1">
        <v>1</v>
      </c>
      <c r="AE102" s="1">
        <v>12</v>
      </c>
    </row>
    <row r="103" spans="2:31" x14ac:dyDescent="0.2">
      <c r="B103" s="18"/>
      <c r="C103" s="20" t="s">
        <v>294</v>
      </c>
      <c r="D103" s="105"/>
      <c r="E103" s="12"/>
      <c r="F103" s="13"/>
      <c r="G103" s="29"/>
      <c r="H103" s="29"/>
      <c r="I103" s="30"/>
      <c r="J103" s="7"/>
      <c r="K103" s="53"/>
      <c r="L103" s="53"/>
      <c r="M103" s="53"/>
      <c r="N103" s="53"/>
      <c r="O103" s="53"/>
      <c r="P103" s="53"/>
    </row>
    <row r="104" spans="2:31" x14ac:dyDescent="0.2">
      <c r="B104" s="18"/>
      <c r="C104" s="20" t="s">
        <v>25</v>
      </c>
      <c r="D104" s="105"/>
      <c r="E104" s="12"/>
      <c r="F104" s="13"/>
      <c r="G104" s="29"/>
      <c r="H104" s="29"/>
      <c r="I104" s="30"/>
      <c r="J104" s="7"/>
      <c r="K104" s="53"/>
      <c r="L104" s="53"/>
      <c r="M104" s="53"/>
      <c r="N104" s="53"/>
      <c r="O104" s="53"/>
      <c r="P104" s="53"/>
    </row>
    <row r="105" spans="2:31" x14ac:dyDescent="0.2">
      <c r="B105" s="18"/>
      <c r="C105" s="20" t="s">
        <v>299</v>
      </c>
      <c r="D105" s="105"/>
      <c r="E105" s="12"/>
      <c r="F105" s="13"/>
      <c r="G105" s="29"/>
      <c r="H105" s="29"/>
      <c r="I105" s="30"/>
      <c r="J105" s="7"/>
      <c r="K105" s="53"/>
      <c r="L105" s="53"/>
      <c r="M105" s="53"/>
      <c r="N105" s="53"/>
      <c r="O105" s="53"/>
      <c r="P105" s="53"/>
    </row>
    <row r="106" spans="2:31" x14ac:dyDescent="0.2">
      <c r="B106" s="18"/>
      <c r="C106" s="20" t="s">
        <v>144</v>
      </c>
      <c r="D106" s="105"/>
      <c r="E106" s="12"/>
      <c r="F106" s="13"/>
      <c r="G106" s="29"/>
      <c r="H106" s="29"/>
      <c r="I106" s="30"/>
      <c r="J106" s="7"/>
      <c r="K106" s="53"/>
      <c r="L106" s="53"/>
      <c r="M106" s="53"/>
      <c r="N106" s="53"/>
      <c r="O106" s="53"/>
      <c r="P106" s="53"/>
    </row>
    <row r="107" spans="2:31" x14ac:dyDescent="0.2">
      <c r="B107" s="18"/>
      <c r="C107" s="20" t="s">
        <v>141</v>
      </c>
      <c r="D107" s="105"/>
      <c r="E107" s="12"/>
      <c r="F107" s="13"/>
      <c r="G107" s="29"/>
      <c r="H107" s="29"/>
      <c r="I107" s="30"/>
      <c r="J107" s="7"/>
      <c r="K107" s="53"/>
      <c r="L107" s="53"/>
      <c r="M107" s="53"/>
      <c r="N107" s="53"/>
      <c r="O107" s="53"/>
      <c r="P107" s="53"/>
    </row>
    <row r="108" spans="2:31" x14ac:dyDescent="0.2">
      <c r="B108" s="46"/>
      <c r="C108" s="47" t="s">
        <v>300</v>
      </c>
      <c r="D108" s="106"/>
      <c r="E108" s="49"/>
      <c r="F108" s="50"/>
      <c r="G108" s="67"/>
      <c r="H108" s="67"/>
      <c r="I108" s="68"/>
      <c r="J108" s="7"/>
    </row>
    <row r="109" spans="2:31" ht="15" x14ac:dyDescent="0.25">
      <c r="B109" s="18"/>
      <c r="C109" s="126" t="s">
        <v>369</v>
      </c>
      <c r="D109" s="123" t="s">
        <v>19</v>
      </c>
      <c r="E109" s="12" t="s">
        <v>0</v>
      </c>
      <c r="F109" s="13">
        <v>1</v>
      </c>
      <c r="G109" s="95"/>
      <c r="H109" s="95"/>
      <c r="I109" s="30">
        <f t="shared" ref="I109" si="7">F109*(G109+H109)</f>
        <v>0</v>
      </c>
      <c r="J109" s="7"/>
      <c r="K109" s="51"/>
    </row>
    <row r="110" spans="2:31" x14ac:dyDescent="0.2">
      <c r="B110" s="18"/>
      <c r="C110" s="20" t="s">
        <v>294</v>
      </c>
      <c r="D110" s="123"/>
      <c r="E110" s="12"/>
      <c r="F110" s="13"/>
      <c r="G110" s="29"/>
      <c r="H110" s="29"/>
      <c r="I110" s="30"/>
      <c r="J110" s="7"/>
    </row>
    <row r="111" spans="2:31" ht="15" x14ac:dyDescent="0.25">
      <c r="B111" s="18"/>
      <c r="C111" s="126" t="s">
        <v>368</v>
      </c>
      <c r="D111" s="123"/>
      <c r="E111" s="12"/>
      <c r="F111" s="13"/>
      <c r="G111" s="29"/>
      <c r="H111" s="29"/>
      <c r="I111" s="30"/>
      <c r="J111" s="7"/>
    </row>
    <row r="112" spans="2:31" x14ac:dyDescent="0.2">
      <c r="B112" s="18"/>
      <c r="C112" s="20" t="s">
        <v>299</v>
      </c>
      <c r="D112" s="123"/>
      <c r="E112" s="12"/>
      <c r="F112" s="13"/>
      <c r="G112" s="29"/>
      <c r="H112" s="29"/>
      <c r="I112" s="30"/>
      <c r="J112" s="7"/>
    </row>
    <row r="113" spans="2:29" x14ac:dyDescent="0.2">
      <c r="B113" s="18"/>
      <c r="C113" s="20" t="s">
        <v>144</v>
      </c>
      <c r="D113" s="123"/>
      <c r="E113" s="12"/>
      <c r="F113" s="13"/>
      <c r="G113" s="29"/>
      <c r="H113" s="29"/>
      <c r="I113" s="30"/>
      <c r="J113" s="7"/>
    </row>
    <row r="114" spans="2:29" x14ac:dyDescent="0.2">
      <c r="B114" s="18"/>
      <c r="C114" s="20" t="s">
        <v>141</v>
      </c>
      <c r="D114" s="123"/>
      <c r="E114" s="12"/>
      <c r="F114" s="13"/>
      <c r="G114" s="29"/>
      <c r="H114" s="29"/>
      <c r="I114" s="30"/>
      <c r="J114" s="7"/>
    </row>
    <row r="115" spans="2:29" x14ac:dyDescent="0.2">
      <c r="B115" s="46"/>
      <c r="C115" s="47" t="s">
        <v>300</v>
      </c>
      <c r="D115" s="124"/>
      <c r="E115" s="49"/>
      <c r="F115" s="50"/>
      <c r="G115" s="67"/>
      <c r="H115" s="67"/>
      <c r="I115" s="68"/>
      <c r="J115" s="7"/>
    </row>
    <row r="116" spans="2:29" x14ac:dyDescent="0.2">
      <c r="B116" s="18" t="s">
        <v>44</v>
      </c>
      <c r="C116" s="35" t="s">
        <v>45</v>
      </c>
      <c r="D116" s="19" t="s">
        <v>19</v>
      </c>
      <c r="E116" s="12" t="s">
        <v>0</v>
      </c>
      <c r="F116" s="13">
        <v>17</v>
      </c>
      <c r="G116" s="95"/>
      <c r="H116" s="95"/>
      <c r="I116" s="30">
        <f t="shared" ref="I116:I120" si="8">F116*(G116+H116)</f>
        <v>0</v>
      </c>
      <c r="J116" s="7"/>
      <c r="K116" s="51"/>
    </row>
    <row r="117" spans="2:29" x14ac:dyDescent="0.2">
      <c r="B117" s="46"/>
      <c r="C117" s="110"/>
      <c r="D117" s="102"/>
      <c r="E117" s="49"/>
      <c r="F117" s="50"/>
      <c r="G117" s="67"/>
      <c r="H117" s="67"/>
      <c r="I117" s="68"/>
      <c r="J117" s="7">
        <f>SUM(K117:AE117)</f>
        <v>15</v>
      </c>
      <c r="K117" s="51"/>
      <c r="M117" s="1">
        <v>1</v>
      </c>
      <c r="N117" s="1">
        <v>1</v>
      </c>
      <c r="O117" s="1">
        <v>1</v>
      </c>
      <c r="P117" s="1">
        <v>1</v>
      </c>
      <c r="Q117" s="1">
        <v>1</v>
      </c>
      <c r="S117" s="1">
        <v>1</v>
      </c>
      <c r="T117" s="1">
        <v>1</v>
      </c>
      <c r="U117" s="1">
        <v>1</v>
      </c>
      <c r="V117" s="1">
        <v>1</v>
      </c>
      <c r="W117" s="1">
        <v>1</v>
      </c>
      <c r="Y117" s="1">
        <v>1</v>
      </c>
      <c r="Z117" s="1">
        <v>1</v>
      </c>
      <c r="AA117" s="1">
        <v>1</v>
      </c>
      <c r="AB117" s="1">
        <v>1</v>
      </c>
      <c r="AC117" s="1">
        <v>1</v>
      </c>
    </row>
    <row r="118" spans="2:29" x14ac:dyDescent="0.2">
      <c r="B118" s="18"/>
      <c r="C118" s="35" t="s">
        <v>46</v>
      </c>
      <c r="D118" s="19" t="s">
        <v>19</v>
      </c>
      <c r="E118" s="12" t="s">
        <v>0</v>
      </c>
      <c r="F118" s="13">
        <v>7</v>
      </c>
      <c r="G118" s="95"/>
      <c r="H118" s="95"/>
      <c r="I118" s="30">
        <f t="shared" si="8"/>
        <v>0</v>
      </c>
      <c r="J118" s="7"/>
      <c r="K118" s="51"/>
    </row>
    <row r="119" spans="2:29" x14ac:dyDescent="0.2">
      <c r="B119" s="46"/>
      <c r="C119" s="110"/>
      <c r="D119" s="102"/>
      <c r="E119" s="49"/>
      <c r="F119" s="50"/>
      <c r="G119" s="67"/>
      <c r="H119" s="67"/>
      <c r="I119" s="68"/>
      <c r="J119" s="7">
        <f>SUM(K119:AE119)</f>
        <v>6</v>
      </c>
      <c r="K119" s="51"/>
      <c r="N119" s="1">
        <v>1</v>
      </c>
      <c r="P119" s="1">
        <v>1</v>
      </c>
      <c r="T119" s="1">
        <v>1</v>
      </c>
      <c r="V119" s="1">
        <v>1</v>
      </c>
      <c r="AA119" s="1">
        <v>1</v>
      </c>
      <c r="AC119" s="1">
        <v>1</v>
      </c>
    </row>
    <row r="120" spans="2:29" x14ac:dyDescent="0.2">
      <c r="B120" s="18"/>
      <c r="C120" s="20" t="s">
        <v>47</v>
      </c>
      <c r="D120" s="19" t="s">
        <v>19</v>
      </c>
      <c r="E120" s="12" t="s">
        <v>0</v>
      </c>
      <c r="F120" s="13">
        <v>24</v>
      </c>
      <c r="G120" s="95"/>
      <c r="H120" s="95"/>
      <c r="I120" s="30">
        <f t="shared" si="8"/>
        <v>0</v>
      </c>
      <c r="J120" s="7"/>
      <c r="K120" s="51"/>
    </row>
    <row r="121" spans="2:29" x14ac:dyDescent="0.2">
      <c r="B121" s="46"/>
      <c r="C121" s="47"/>
      <c r="D121" s="102"/>
      <c r="E121" s="49"/>
      <c r="F121" s="50"/>
      <c r="G121" s="67"/>
      <c r="H121" s="67"/>
      <c r="I121" s="68"/>
      <c r="J121" s="7"/>
      <c r="K121" s="51"/>
    </row>
    <row r="122" spans="2:29" x14ac:dyDescent="0.2">
      <c r="B122" s="114"/>
      <c r="C122" s="85" t="s">
        <v>289</v>
      </c>
      <c r="D122" s="86" t="s">
        <v>19</v>
      </c>
      <c r="E122" s="87" t="s">
        <v>0</v>
      </c>
      <c r="F122" s="117">
        <f>F124</f>
        <v>48</v>
      </c>
      <c r="G122" s="115"/>
      <c r="H122" s="96"/>
      <c r="I122" s="116">
        <f>F122*(G122+H122)</f>
        <v>0</v>
      </c>
      <c r="J122" s="7"/>
      <c r="K122" s="53"/>
    </row>
    <row r="123" spans="2:29" x14ac:dyDescent="0.2">
      <c r="B123" s="18"/>
      <c r="C123" s="20"/>
      <c r="D123" s="101"/>
      <c r="E123" s="12"/>
      <c r="F123" s="13"/>
      <c r="G123" s="29"/>
      <c r="H123" s="29"/>
      <c r="I123" s="30"/>
      <c r="J123" s="7"/>
      <c r="K123" s="53"/>
    </row>
    <row r="124" spans="2:29" x14ac:dyDescent="0.2">
      <c r="B124" s="18"/>
      <c r="C124" s="20"/>
      <c r="D124" s="31" t="s">
        <v>42</v>
      </c>
      <c r="E124" s="12" t="s">
        <v>0</v>
      </c>
      <c r="F124" s="27">
        <f>SUM(F116:F121)</f>
        <v>48</v>
      </c>
      <c r="G124" s="29"/>
      <c r="H124" s="32"/>
      <c r="I124" s="109">
        <f>SUM(I92:I123)</f>
        <v>0</v>
      </c>
      <c r="J124" s="7"/>
      <c r="K124" s="53"/>
    </row>
    <row r="125" spans="2:29" x14ac:dyDescent="0.2">
      <c r="B125" s="18"/>
      <c r="C125" s="20"/>
      <c r="D125" s="19"/>
      <c r="E125" s="12"/>
      <c r="F125" s="13"/>
      <c r="G125" s="29"/>
      <c r="H125" s="29"/>
      <c r="I125" s="30"/>
      <c r="J125" s="7"/>
      <c r="K125" s="53"/>
    </row>
    <row r="126" spans="2:29" x14ac:dyDescent="0.2">
      <c r="B126" s="18" t="s">
        <v>281</v>
      </c>
      <c r="C126" s="20" t="s">
        <v>48</v>
      </c>
      <c r="D126" s="31"/>
      <c r="E126" s="12"/>
      <c r="F126" s="27"/>
      <c r="G126" s="29"/>
      <c r="H126" s="29"/>
      <c r="I126" s="32"/>
      <c r="J126" s="7"/>
      <c r="K126" s="53"/>
    </row>
    <row r="127" spans="2:29" x14ac:dyDescent="0.2">
      <c r="B127" s="46"/>
      <c r="C127" s="47"/>
      <c r="D127" s="112"/>
      <c r="E127" s="49"/>
      <c r="F127" s="113"/>
      <c r="G127" s="67"/>
      <c r="H127" s="67"/>
      <c r="I127" s="111"/>
      <c r="J127" s="7"/>
      <c r="K127" s="53"/>
    </row>
    <row r="128" spans="2:29" x14ac:dyDescent="0.2">
      <c r="B128" s="33" t="s">
        <v>76</v>
      </c>
      <c r="C128" s="20"/>
      <c r="D128" s="31"/>
      <c r="E128" s="12"/>
      <c r="F128" s="27"/>
      <c r="G128" s="29"/>
      <c r="H128" s="29"/>
      <c r="I128" s="32"/>
      <c r="J128" s="7"/>
      <c r="K128" s="53"/>
    </row>
    <row r="129" spans="2:30" x14ac:dyDescent="0.2">
      <c r="B129" s="18"/>
      <c r="C129" s="20" t="s">
        <v>129</v>
      </c>
      <c r="D129" s="61" t="s">
        <v>19</v>
      </c>
      <c r="E129" s="12" t="s">
        <v>0</v>
      </c>
      <c r="F129" s="13">
        <v>20</v>
      </c>
      <c r="G129" s="95"/>
      <c r="H129" s="95"/>
      <c r="I129" s="30">
        <f t="shared" ref="I129:I136" si="9">F129*(G129+H129)</f>
        <v>0</v>
      </c>
      <c r="J129" s="7">
        <f>SUM(K129:AE129)</f>
        <v>15</v>
      </c>
      <c r="K129" s="53">
        <v>3</v>
      </c>
      <c r="L129" s="1">
        <v>2</v>
      </c>
      <c r="R129" s="1">
        <v>2</v>
      </c>
      <c r="S129" s="1">
        <v>2</v>
      </c>
      <c r="X129" s="1">
        <v>2</v>
      </c>
      <c r="Z129" s="1">
        <v>2</v>
      </c>
      <c r="AA129" s="1">
        <v>1</v>
      </c>
      <c r="AC129" s="1">
        <v>1</v>
      </c>
    </row>
    <row r="130" spans="2:30" x14ac:dyDescent="0.2">
      <c r="B130" s="18"/>
      <c r="C130" s="20" t="s">
        <v>294</v>
      </c>
      <c r="D130" s="105"/>
      <c r="E130" s="12"/>
      <c r="F130" s="13"/>
      <c r="G130" s="29"/>
      <c r="H130" s="29"/>
      <c r="I130" s="30"/>
      <c r="J130" s="7"/>
      <c r="K130" s="53"/>
      <c r="L130" s="53"/>
      <c r="M130" s="53"/>
      <c r="N130" s="53"/>
      <c r="O130" s="53"/>
      <c r="P130" s="53"/>
    </row>
    <row r="131" spans="2:30" x14ac:dyDescent="0.2">
      <c r="B131" s="18"/>
      <c r="C131" s="20" t="s">
        <v>25</v>
      </c>
      <c r="D131" s="105"/>
      <c r="E131" s="12"/>
      <c r="F131" s="13"/>
      <c r="G131" s="29"/>
      <c r="H131" s="29"/>
      <c r="I131" s="30"/>
      <c r="J131" s="7"/>
      <c r="K131" s="53"/>
      <c r="L131" s="53"/>
      <c r="M131" s="53"/>
      <c r="N131" s="53"/>
      <c r="O131" s="53"/>
      <c r="P131" s="53"/>
    </row>
    <row r="132" spans="2:30" x14ac:dyDescent="0.2">
      <c r="B132" s="18"/>
      <c r="C132" s="20" t="s">
        <v>143</v>
      </c>
      <c r="D132" s="105"/>
      <c r="E132" s="12"/>
      <c r="F132" s="13"/>
      <c r="G132" s="29"/>
      <c r="H132" s="29"/>
      <c r="I132" s="30"/>
      <c r="J132" s="7"/>
      <c r="K132" s="53"/>
      <c r="L132" s="53"/>
      <c r="M132" s="53"/>
      <c r="N132" s="53"/>
      <c r="O132" s="53"/>
      <c r="P132" s="53"/>
    </row>
    <row r="133" spans="2:30" x14ac:dyDescent="0.2">
      <c r="B133" s="18"/>
      <c r="C133" s="20" t="s">
        <v>144</v>
      </c>
      <c r="D133" s="105"/>
      <c r="E133" s="12"/>
      <c r="F133" s="13"/>
      <c r="G133" s="29"/>
      <c r="H133" s="29"/>
      <c r="I133" s="30"/>
      <c r="J133" s="7"/>
      <c r="K133" s="53"/>
      <c r="L133" s="53"/>
      <c r="M133" s="53"/>
      <c r="N133" s="53"/>
      <c r="O133" s="53"/>
      <c r="P133" s="53"/>
    </row>
    <row r="134" spans="2:30" x14ac:dyDescent="0.2">
      <c r="B134" s="18"/>
      <c r="C134" s="20" t="s">
        <v>141</v>
      </c>
      <c r="D134" s="105"/>
      <c r="E134" s="12"/>
      <c r="F134" s="13"/>
      <c r="G134" s="29"/>
      <c r="H134" s="29"/>
      <c r="I134" s="30"/>
      <c r="J134" s="7"/>
      <c r="K134" s="53"/>
      <c r="L134" s="53"/>
      <c r="M134" s="53"/>
      <c r="N134" s="53"/>
      <c r="O134" s="53"/>
      <c r="P134" s="53"/>
    </row>
    <row r="135" spans="2:30" x14ac:dyDescent="0.2">
      <c r="B135" s="46"/>
      <c r="C135" s="47" t="s">
        <v>291</v>
      </c>
      <c r="D135" s="106"/>
      <c r="E135" s="49"/>
      <c r="F135" s="50"/>
      <c r="G135" s="67"/>
      <c r="H135" s="67"/>
      <c r="I135" s="68"/>
      <c r="J135" s="7"/>
    </row>
    <row r="136" spans="2:30" x14ac:dyDescent="0.2">
      <c r="B136" s="18"/>
      <c r="C136" s="20" t="s">
        <v>290</v>
      </c>
      <c r="D136" s="105" t="s">
        <v>19</v>
      </c>
      <c r="E136" s="12" t="s">
        <v>0</v>
      </c>
      <c r="F136" s="13">
        <v>10</v>
      </c>
      <c r="G136" s="95"/>
      <c r="H136" s="95"/>
      <c r="I136" s="30">
        <f t="shared" si="9"/>
        <v>0</v>
      </c>
      <c r="J136" s="7">
        <f>SUM(K136:AE136)</f>
        <v>6</v>
      </c>
      <c r="K136" s="53"/>
      <c r="Z136" s="1">
        <v>2</v>
      </c>
      <c r="AA136" s="1">
        <v>2</v>
      </c>
      <c r="AC136" s="1">
        <v>2</v>
      </c>
    </row>
    <row r="137" spans="2:30" x14ac:dyDescent="0.2">
      <c r="B137" s="34"/>
      <c r="C137" s="20" t="s">
        <v>294</v>
      </c>
      <c r="D137" s="11"/>
      <c r="E137" s="12"/>
      <c r="F137" s="13"/>
      <c r="G137" s="29"/>
      <c r="H137" s="29"/>
      <c r="I137" s="30"/>
      <c r="J137" s="7"/>
      <c r="K137" s="53"/>
      <c r="L137" s="53"/>
      <c r="M137" s="53"/>
      <c r="N137" s="53"/>
      <c r="O137" s="53"/>
      <c r="P137" s="53"/>
    </row>
    <row r="138" spans="2:30" x14ac:dyDescent="0.2">
      <c r="B138" s="34"/>
      <c r="C138" s="20" t="s">
        <v>25</v>
      </c>
      <c r="D138" s="11"/>
      <c r="E138" s="12"/>
      <c r="F138" s="13"/>
      <c r="G138" s="29"/>
      <c r="H138" s="29"/>
      <c r="I138" s="30"/>
      <c r="J138" s="7"/>
      <c r="K138" s="53"/>
      <c r="L138" s="53"/>
      <c r="M138" s="53"/>
      <c r="N138" s="53"/>
      <c r="O138" s="53"/>
      <c r="P138" s="53"/>
    </row>
    <row r="139" spans="2:30" x14ac:dyDescent="0.2">
      <c r="B139" s="34"/>
      <c r="C139" s="20" t="s">
        <v>142</v>
      </c>
      <c r="D139" s="11"/>
      <c r="E139" s="12"/>
      <c r="F139" s="13"/>
      <c r="G139" s="29"/>
      <c r="H139" s="29"/>
      <c r="I139" s="30"/>
      <c r="J139" s="7"/>
      <c r="K139" s="53"/>
      <c r="L139" s="53"/>
      <c r="M139" s="53"/>
      <c r="N139" s="53"/>
      <c r="O139" s="53"/>
      <c r="P139" s="53"/>
    </row>
    <row r="140" spans="2:30" x14ac:dyDescent="0.2">
      <c r="B140" s="34"/>
      <c r="C140" s="20" t="s">
        <v>292</v>
      </c>
      <c r="D140" s="11"/>
      <c r="E140" s="12"/>
      <c r="F140" s="13"/>
      <c r="G140" s="29"/>
      <c r="H140" s="29"/>
      <c r="I140" s="30"/>
      <c r="J140" s="7"/>
      <c r="K140" s="53"/>
      <c r="L140" s="53"/>
      <c r="M140" s="53"/>
      <c r="N140" s="53"/>
      <c r="O140" s="53"/>
      <c r="P140" s="53"/>
    </row>
    <row r="141" spans="2:30" x14ac:dyDescent="0.2">
      <c r="B141" s="34"/>
      <c r="C141" s="20" t="s">
        <v>147</v>
      </c>
      <c r="D141" s="11"/>
      <c r="E141" s="12"/>
      <c r="F141" s="13"/>
      <c r="G141" s="29"/>
      <c r="H141" s="29"/>
      <c r="I141" s="30"/>
      <c r="J141" s="7"/>
      <c r="K141" s="53"/>
      <c r="L141" s="53"/>
      <c r="M141" s="53"/>
      <c r="N141" s="53"/>
      <c r="O141" s="53"/>
      <c r="P141" s="53"/>
    </row>
    <row r="142" spans="2:30" x14ac:dyDescent="0.2">
      <c r="B142" s="34"/>
      <c r="C142" s="20" t="s">
        <v>155</v>
      </c>
      <c r="D142" s="11"/>
      <c r="E142" s="12"/>
      <c r="F142" s="13"/>
      <c r="G142" s="29"/>
      <c r="H142" s="29"/>
      <c r="I142" s="30"/>
      <c r="J142" s="7"/>
      <c r="K142" s="53"/>
      <c r="L142" s="53"/>
      <c r="M142" s="53"/>
      <c r="N142" s="53"/>
      <c r="O142" s="53"/>
      <c r="P142" s="53"/>
    </row>
    <row r="143" spans="2:30" x14ac:dyDescent="0.2">
      <c r="B143" s="56"/>
      <c r="C143" s="47" t="s">
        <v>291</v>
      </c>
      <c r="D143" s="48"/>
      <c r="E143" s="49"/>
      <c r="F143" s="50"/>
      <c r="G143" s="67"/>
      <c r="H143" s="67"/>
      <c r="I143" s="68"/>
      <c r="J143" s="7"/>
      <c r="K143" s="53"/>
      <c r="L143" s="53"/>
      <c r="M143" s="53"/>
      <c r="N143" s="53"/>
      <c r="O143" s="53"/>
      <c r="P143" s="53"/>
    </row>
    <row r="144" spans="2:30" x14ac:dyDescent="0.2">
      <c r="B144" s="18"/>
      <c r="C144" s="20" t="s">
        <v>293</v>
      </c>
      <c r="D144" s="105" t="s">
        <v>19</v>
      </c>
      <c r="E144" s="12" t="s">
        <v>0</v>
      </c>
      <c r="F144" s="13">
        <v>90</v>
      </c>
      <c r="G144" s="95"/>
      <c r="H144" s="95"/>
      <c r="I144" s="30">
        <f t="shared" ref="I144" si="10">F144*(G144+H144)</f>
        <v>0</v>
      </c>
      <c r="J144" s="7">
        <f>SUM(K144:AE144)</f>
        <v>82</v>
      </c>
      <c r="K144" s="53"/>
      <c r="M144" s="1">
        <v>5</v>
      </c>
      <c r="N144" s="1">
        <v>5</v>
      </c>
      <c r="O144" s="1">
        <v>6</v>
      </c>
      <c r="P144" s="1">
        <v>5</v>
      </c>
      <c r="Q144" s="1">
        <v>6</v>
      </c>
      <c r="S144" s="1">
        <v>3</v>
      </c>
      <c r="T144" s="1">
        <v>2</v>
      </c>
      <c r="U144" s="1">
        <v>8</v>
      </c>
      <c r="V144" s="1">
        <v>2</v>
      </c>
      <c r="W144" s="1">
        <v>8</v>
      </c>
      <c r="Y144" s="1">
        <v>8</v>
      </c>
      <c r="Z144" s="1">
        <v>2</v>
      </c>
      <c r="AA144" s="1">
        <v>2</v>
      </c>
      <c r="AB144" s="1">
        <v>10</v>
      </c>
      <c r="AC144" s="1">
        <v>2</v>
      </c>
      <c r="AD144" s="1">
        <v>8</v>
      </c>
    </row>
    <row r="145" spans="2:26" x14ac:dyDescent="0.2">
      <c r="B145" s="18"/>
      <c r="C145" s="20" t="s">
        <v>294</v>
      </c>
      <c r="D145" s="105"/>
      <c r="E145" s="12"/>
      <c r="F145" s="13"/>
      <c r="G145" s="29"/>
      <c r="H145" s="29"/>
      <c r="I145" s="30"/>
      <c r="J145" s="7"/>
      <c r="K145" s="53"/>
      <c r="L145" s="53"/>
      <c r="M145" s="53"/>
      <c r="N145" s="53"/>
      <c r="O145" s="53"/>
      <c r="P145" s="53"/>
    </row>
    <row r="146" spans="2:26" x14ac:dyDescent="0.2">
      <c r="B146" s="18"/>
      <c r="C146" s="20" t="s">
        <v>25</v>
      </c>
      <c r="D146" s="105"/>
      <c r="E146" s="12"/>
      <c r="F146" s="13"/>
      <c r="G146" s="29"/>
      <c r="H146" s="29"/>
      <c r="I146" s="30"/>
      <c r="J146" s="7"/>
      <c r="K146" s="53"/>
      <c r="L146" s="53"/>
      <c r="M146" s="53"/>
      <c r="N146" s="53"/>
      <c r="O146" s="53"/>
      <c r="P146" s="53"/>
    </row>
    <row r="147" spans="2:26" x14ac:dyDescent="0.2">
      <c r="B147" s="18"/>
      <c r="C147" s="20" t="s">
        <v>143</v>
      </c>
      <c r="D147" s="105"/>
      <c r="E147" s="12"/>
      <c r="F147" s="13"/>
      <c r="G147" s="29"/>
      <c r="H147" s="29"/>
      <c r="I147" s="30"/>
      <c r="J147" s="7"/>
      <c r="K147" s="53"/>
      <c r="L147" s="53"/>
      <c r="M147" s="53"/>
      <c r="N147" s="53"/>
      <c r="O147" s="53"/>
      <c r="P147" s="53"/>
    </row>
    <row r="148" spans="2:26" x14ac:dyDescent="0.2">
      <c r="B148" s="18"/>
      <c r="C148" s="20" t="s">
        <v>144</v>
      </c>
      <c r="D148" s="105"/>
      <c r="E148" s="12"/>
      <c r="F148" s="13"/>
      <c r="G148" s="29"/>
      <c r="H148" s="29"/>
      <c r="I148" s="30"/>
      <c r="J148" s="7"/>
      <c r="K148" s="53"/>
      <c r="L148" s="53"/>
      <c r="M148" s="53"/>
      <c r="N148" s="53"/>
      <c r="O148" s="53"/>
      <c r="P148" s="53"/>
    </row>
    <row r="149" spans="2:26" x14ac:dyDescent="0.2">
      <c r="B149" s="18"/>
      <c r="C149" s="20" t="s">
        <v>141</v>
      </c>
      <c r="D149" s="105"/>
      <c r="E149" s="12"/>
      <c r="F149" s="13"/>
      <c r="G149" s="29"/>
      <c r="H149" s="29"/>
      <c r="I149" s="30"/>
      <c r="J149" s="7"/>
      <c r="K149" s="53"/>
      <c r="L149" s="53"/>
      <c r="M149" s="53"/>
      <c r="N149" s="53"/>
      <c r="O149" s="53"/>
      <c r="P149" s="53"/>
    </row>
    <row r="150" spans="2:26" x14ac:dyDescent="0.2">
      <c r="B150" s="46"/>
      <c r="C150" s="47" t="s">
        <v>295</v>
      </c>
      <c r="D150" s="106"/>
      <c r="E150" s="49"/>
      <c r="F150" s="50"/>
      <c r="G150" s="67"/>
      <c r="H150" s="67"/>
      <c r="I150" s="68"/>
      <c r="J150" s="7"/>
    </row>
    <row r="151" spans="2:26" x14ac:dyDescent="0.2">
      <c r="B151" s="18"/>
      <c r="C151" s="20" t="s">
        <v>296</v>
      </c>
      <c r="D151" s="105" t="s">
        <v>19</v>
      </c>
      <c r="E151" s="12" t="s">
        <v>0</v>
      </c>
      <c r="F151" s="13">
        <v>15</v>
      </c>
      <c r="G151" s="95"/>
      <c r="H151" s="95"/>
      <c r="I151" s="30">
        <f t="shared" ref="I151" si="11">F151*(G151+H151)</f>
        <v>0</v>
      </c>
      <c r="J151" s="7">
        <f>SUM(K151:AE151)</f>
        <v>11</v>
      </c>
      <c r="K151" s="53"/>
      <c r="S151" s="1">
        <v>2</v>
      </c>
      <c r="T151" s="1">
        <v>4</v>
      </c>
      <c r="V151" s="1">
        <v>4</v>
      </c>
      <c r="Z151" s="1">
        <v>1</v>
      </c>
    </row>
    <row r="152" spans="2:26" x14ac:dyDescent="0.2">
      <c r="B152" s="34"/>
      <c r="C152" s="20" t="s">
        <v>294</v>
      </c>
      <c r="D152" s="11"/>
      <c r="E152" s="12"/>
      <c r="F152" s="13"/>
      <c r="G152" s="29"/>
      <c r="H152" s="29"/>
      <c r="I152" s="30"/>
      <c r="J152" s="7"/>
      <c r="K152" s="53"/>
      <c r="L152" s="53"/>
      <c r="M152" s="53"/>
      <c r="N152" s="53"/>
      <c r="O152" s="53"/>
      <c r="P152" s="53"/>
    </row>
    <row r="153" spans="2:26" x14ac:dyDescent="0.2">
      <c r="B153" s="34"/>
      <c r="C153" s="20" t="s">
        <v>25</v>
      </c>
      <c r="D153" s="11"/>
      <c r="E153" s="12"/>
      <c r="F153" s="13"/>
      <c r="G153" s="29"/>
      <c r="H153" s="29"/>
      <c r="I153" s="30"/>
      <c r="J153" s="7"/>
      <c r="K153" s="53"/>
      <c r="L153" s="53"/>
      <c r="M153" s="53"/>
      <c r="N153" s="53"/>
      <c r="O153" s="53"/>
      <c r="P153" s="53"/>
    </row>
    <row r="154" spans="2:26" x14ac:dyDescent="0.2">
      <c r="B154" s="34"/>
      <c r="C154" s="20" t="s">
        <v>142</v>
      </c>
      <c r="D154" s="11"/>
      <c r="E154" s="12"/>
      <c r="F154" s="13"/>
      <c r="G154" s="29"/>
      <c r="H154" s="29"/>
      <c r="I154" s="30"/>
      <c r="J154" s="7"/>
      <c r="K154" s="53"/>
      <c r="L154" s="53"/>
      <c r="M154" s="53"/>
      <c r="N154" s="53"/>
      <c r="O154" s="53"/>
      <c r="P154" s="53"/>
    </row>
    <row r="155" spans="2:26" x14ac:dyDescent="0.2">
      <c r="B155" s="34"/>
      <c r="C155" s="20" t="s">
        <v>146</v>
      </c>
      <c r="D155" s="11"/>
      <c r="E155" s="12"/>
      <c r="F155" s="13"/>
      <c r="G155" s="29"/>
      <c r="H155" s="29"/>
      <c r="I155" s="30"/>
      <c r="J155" s="7"/>
      <c r="K155" s="53"/>
      <c r="L155" s="53"/>
      <c r="M155" s="53"/>
      <c r="N155" s="53"/>
      <c r="O155" s="53"/>
      <c r="P155" s="53"/>
    </row>
    <row r="156" spans="2:26" x14ac:dyDescent="0.2">
      <c r="B156" s="34"/>
      <c r="C156" s="20" t="s">
        <v>147</v>
      </c>
      <c r="D156" s="11"/>
      <c r="E156" s="12"/>
      <c r="F156" s="13"/>
      <c r="G156" s="29"/>
      <c r="H156" s="29"/>
      <c r="I156" s="30"/>
      <c r="J156" s="7"/>
      <c r="K156" s="53"/>
      <c r="L156" s="53"/>
      <c r="M156" s="53"/>
      <c r="N156" s="53"/>
      <c r="O156" s="53"/>
      <c r="P156" s="53"/>
    </row>
    <row r="157" spans="2:26" x14ac:dyDescent="0.2">
      <c r="B157" s="34"/>
      <c r="C157" s="20" t="s">
        <v>155</v>
      </c>
      <c r="D157" s="11"/>
      <c r="E157" s="12"/>
      <c r="F157" s="13"/>
      <c r="G157" s="29"/>
      <c r="H157" s="29"/>
      <c r="I157" s="30"/>
      <c r="J157" s="7"/>
      <c r="K157" s="53"/>
      <c r="L157" s="53"/>
      <c r="M157" s="53"/>
      <c r="N157" s="53"/>
      <c r="O157" s="53"/>
      <c r="P157" s="53"/>
    </row>
    <row r="158" spans="2:26" x14ac:dyDescent="0.2">
      <c r="B158" s="56"/>
      <c r="C158" s="47" t="s">
        <v>295</v>
      </c>
      <c r="D158" s="48"/>
      <c r="E158" s="49"/>
      <c r="F158" s="50"/>
      <c r="G158" s="67"/>
      <c r="H158" s="67"/>
      <c r="I158" s="68"/>
      <c r="J158" s="7"/>
      <c r="K158" s="53"/>
      <c r="L158" s="53"/>
      <c r="M158" s="53"/>
      <c r="N158" s="53"/>
      <c r="O158" s="53"/>
      <c r="P158" s="53"/>
    </row>
    <row r="159" spans="2:26" x14ac:dyDescent="0.2">
      <c r="B159" s="34"/>
      <c r="C159" s="20"/>
      <c r="D159" s="11"/>
      <c r="E159" s="12"/>
      <c r="F159" s="13"/>
      <c r="G159" s="29"/>
      <c r="H159" s="29"/>
      <c r="I159" s="30"/>
      <c r="J159" s="7"/>
      <c r="K159" s="53"/>
    </row>
    <row r="160" spans="2:26" x14ac:dyDescent="0.2">
      <c r="B160" s="34"/>
      <c r="C160" s="20"/>
      <c r="D160" s="36" t="s">
        <v>26</v>
      </c>
      <c r="E160" s="12" t="s">
        <v>0</v>
      </c>
      <c r="F160" s="27"/>
      <c r="G160" s="29"/>
      <c r="H160" s="29"/>
      <c r="I160" s="109">
        <f>SUM(I129:I159)</f>
        <v>0</v>
      </c>
      <c r="J160" s="7"/>
      <c r="K160" s="53"/>
    </row>
    <row r="161" spans="2:11" x14ac:dyDescent="0.2">
      <c r="B161" s="18"/>
      <c r="C161" s="20"/>
      <c r="D161" s="19"/>
      <c r="E161" s="12"/>
      <c r="F161" s="13"/>
      <c r="G161" s="29"/>
      <c r="H161" s="29"/>
      <c r="I161" s="30"/>
      <c r="J161" s="7"/>
      <c r="K161" s="53"/>
    </row>
    <row r="162" spans="2:11" x14ac:dyDescent="0.2">
      <c r="B162" s="34" t="s">
        <v>50</v>
      </c>
      <c r="D162" s="11"/>
      <c r="E162" s="12"/>
      <c r="F162" s="13"/>
      <c r="G162" s="12"/>
      <c r="H162" s="12"/>
      <c r="I162" s="13"/>
      <c r="J162" s="7"/>
      <c r="K162" s="53"/>
    </row>
    <row r="163" spans="2:11" x14ac:dyDescent="0.2">
      <c r="B163" s="33" t="s">
        <v>355</v>
      </c>
      <c r="C163" s="26" t="s">
        <v>354</v>
      </c>
      <c r="D163" s="120" t="s">
        <v>19</v>
      </c>
      <c r="E163" s="12" t="s">
        <v>0</v>
      </c>
      <c r="F163" s="13">
        <v>1</v>
      </c>
      <c r="G163" s="97"/>
      <c r="H163" s="97"/>
      <c r="I163" s="38">
        <f>F163*(G163+H163)</f>
        <v>0</v>
      </c>
      <c r="J163" s="7"/>
      <c r="K163" s="51"/>
    </row>
    <row r="164" spans="2:11" x14ac:dyDescent="0.2">
      <c r="B164" s="33"/>
      <c r="C164" s="20" t="s">
        <v>356</v>
      </c>
      <c r="D164" s="122"/>
      <c r="E164" s="12"/>
      <c r="F164" s="13"/>
      <c r="G164" s="12"/>
      <c r="H164" s="29"/>
      <c r="I164" s="38"/>
      <c r="J164" s="7"/>
      <c r="K164" s="51"/>
    </row>
    <row r="165" spans="2:11" x14ac:dyDescent="0.2">
      <c r="B165" s="33"/>
      <c r="C165" s="20" t="s">
        <v>357</v>
      </c>
      <c r="D165" s="122"/>
      <c r="E165" s="12"/>
      <c r="F165" s="13"/>
      <c r="G165" s="12"/>
      <c r="H165" s="29"/>
      <c r="I165" s="38"/>
      <c r="J165" s="7"/>
      <c r="K165" s="51"/>
    </row>
    <row r="166" spans="2:11" x14ac:dyDescent="0.2">
      <c r="B166" s="18"/>
      <c r="C166" s="20" t="s">
        <v>358</v>
      </c>
      <c r="D166" s="11"/>
      <c r="E166" s="12"/>
      <c r="F166" s="13"/>
      <c r="G166" s="12"/>
      <c r="H166" s="12"/>
      <c r="I166" s="13"/>
      <c r="J166" s="7"/>
      <c r="K166" s="53"/>
    </row>
    <row r="167" spans="2:11" x14ac:dyDescent="0.2">
      <c r="B167" s="18"/>
      <c r="C167" s="20"/>
      <c r="D167" s="11"/>
      <c r="E167" s="12"/>
      <c r="F167" s="13"/>
      <c r="G167" s="12"/>
      <c r="H167" s="12"/>
      <c r="I167" s="13"/>
      <c r="J167" s="7"/>
      <c r="K167" s="53"/>
    </row>
    <row r="168" spans="2:11" x14ac:dyDescent="0.2">
      <c r="B168" s="33" t="s">
        <v>69</v>
      </c>
      <c r="C168" s="26" t="s">
        <v>68</v>
      </c>
      <c r="D168" s="11"/>
      <c r="E168" s="12"/>
      <c r="F168" s="13"/>
      <c r="G168" s="12"/>
      <c r="H168" s="12"/>
      <c r="I168" s="32"/>
      <c r="J168" s="7"/>
      <c r="K168" s="53"/>
    </row>
    <row r="169" spans="2:11" x14ac:dyDescent="0.2">
      <c r="B169" s="33"/>
      <c r="C169" s="40" t="s">
        <v>55</v>
      </c>
      <c r="D169" s="11"/>
      <c r="E169" s="12"/>
      <c r="F169" s="13"/>
      <c r="G169" s="12"/>
      <c r="H169" s="12"/>
      <c r="I169" s="13"/>
      <c r="J169" s="7"/>
      <c r="K169" s="53"/>
    </row>
    <row r="170" spans="2:11" x14ac:dyDescent="0.2">
      <c r="B170" s="39" t="s">
        <v>52</v>
      </c>
      <c r="C170" s="20" t="s">
        <v>361</v>
      </c>
      <c r="D170" s="19" t="s">
        <v>19</v>
      </c>
      <c r="E170" s="12" t="s">
        <v>0</v>
      </c>
      <c r="F170" s="13">
        <v>1</v>
      </c>
      <c r="G170" s="97"/>
      <c r="H170" s="29"/>
      <c r="I170" s="38">
        <f>F170*(G170+H170)</f>
        <v>0</v>
      </c>
      <c r="J170" s="7"/>
      <c r="K170" s="51"/>
    </row>
    <row r="171" spans="2:11" x14ac:dyDescent="0.2">
      <c r="B171" s="39"/>
      <c r="C171" s="20" t="s">
        <v>360</v>
      </c>
      <c r="D171" s="11"/>
      <c r="E171" s="12"/>
      <c r="F171" s="13"/>
      <c r="G171" s="12"/>
      <c r="H171" s="12"/>
      <c r="I171" s="13"/>
      <c r="J171" s="7"/>
      <c r="K171" s="53"/>
    </row>
    <row r="172" spans="2:11" x14ac:dyDescent="0.2">
      <c r="B172" s="39"/>
      <c r="C172" s="20" t="s">
        <v>339</v>
      </c>
      <c r="D172" s="11"/>
      <c r="E172" s="12"/>
      <c r="F172" s="13"/>
      <c r="G172" s="12"/>
      <c r="H172" s="12"/>
      <c r="I172" s="13"/>
      <c r="J172" s="7"/>
      <c r="K172" s="53"/>
    </row>
    <row r="173" spans="2:11" x14ac:dyDescent="0.2">
      <c r="B173" s="18"/>
      <c r="C173" s="20" t="s">
        <v>338</v>
      </c>
      <c r="D173" s="11"/>
      <c r="E173" s="12"/>
      <c r="F173" s="13"/>
      <c r="G173" s="12"/>
      <c r="H173" s="12"/>
      <c r="I173" s="13"/>
      <c r="J173" s="7"/>
      <c r="K173" s="53"/>
    </row>
    <row r="174" spans="2:11" x14ac:dyDescent="0.2">
      <c r="B174" s="39" t="s">
        <v>53</v>
      </c>
      <c r="C174" s="20" t="s">
        <v>362</v>
      </c>
      <c r="D174" s="122" t="s">
        <v>364</v>
      </c>
      <c r="E174" s="12" t="s">
        <v>0</v>
      </c>
      <c r="F174" s="13">
        <v>1</v>
      </c>
      <c r="G174" s="97"/>
      <c r="H174" s="29"/>
      <c r="I174" s="38">
        <f>F174*(G174+H174)</f>
        <v>0</v>
      </c>
      <c r="J174" s="7"/>
      <c r="K174" s="53"/>
    </row>
    <row r="175" spans="2:11" x14ac:dyDescent="0.2">
      <c r="B175" s="18"/>
      <c r="C175" s="20" t="s">
        <v>366</v>
      </c>
      <c r="D175" s="11"/>
      <c r="E175" s="12"/>
      <c r="F175" s="13"/>
      <c r="G175" s="12"/>
      <c r="H175" s="12"/>
      <c r="I175" s="13"/>
      <c r="J175" s="7"/>
      <c r="K175" s="53"/>
    </row>
    <row r="176" spans="2:11" x14ac:dyDescent="0.2">
      <c r="B176" s="18"/>
      <c r="C176" s="20" t="s">
        <v>365</v>
      </c>
      <c r="D176" s="11"/>
      <c r="E176" s="12"/>
      <c r="F176" s="13"/>
      <c r="G176" s="12"/>
      <c r="H176" s="12"/>
      <c r="I176" s="13"/>
      <c r="J176" s="7"/>
      <c r="K176" s="53"/>
    </row>
    <row r="177" spans="2:11" x14ac:dyDescent="0.2">
      <c r="B177" s="18"/>
      <c r="C177" s="20" t="s">
        <v>363</v>
      </c>
      <c r="D177" s="11"/>
      <c r="E177" s="12"/>
      <c r="F177" s="13"/>
      <c r="G177" s="12"/>
      <c r="H177" s="12"/>
      <c r="I177" s="13"/>
      <c r="J177" s="7"/>
      <c r="K177" s="53"/>
    </row>
    <row r="178" spans="2:11" x14ac:dyDescent="0.2">
      <c r="B178" s="18"/>
      <c r="C178" s="20" t="s">
        <v>367</v>
      </c>
      <c r="D178" s="11"/>
      <c r="E178" s="12"/>
      <c r="F178" s="13"/>
      <c r="G178" s="12"/>
      <c r="H178" s="12"/>
      <c r="I178" s="13"/>
      <c r="J178" s="7"/>
      <c r="K178" s="53"/>
    </row>
    <row r="179" spans="2:11" x14ac:dyDescent="0.2">
      <c r="B179" s="39" t="s">
        <v>54</v>
      </c>
      <c r="C179" s="20" t="s">
        <v>345</v>
      </c>
      <c r="D179" s="121" t="s">
        <v>19</v>
      </c>
      <c r="E179" s="12" t="s">
        <v>23</v>
      </c>
      <c r="F179" s="13">
        <v>1</v>
      </c>
      <c r="G179" s="97"/>
      <c r="H179" s="12"/>
      <c r="I179" s="38">
        <f>F179*(G179+H179)</f>
        <v>0</v>
      </c>
      <c r="J179" s="7"/>
      <c r="K179" s="53"/>
    </row>
    <row r="180" spans="2:11" x14ac:dyDescent="0.2">
      <c r="B180" s="39"/>
      <c r="C180" s="20" t="s">
        <v>340</v>
      </c>
      <c r="D180" s="11"/>
      <c r="E180" s="12"/>
      <c r="F180" s="13"/>
      <c r="G180" s="12"/>
      <c r="H180" s="12"/>
      <c r="I180" s="13"/>
      <c r="J180" s="7"/>
      <c r="K180" s="53"/>
    </row>
    <row r="181" spans="2:11" x14ac:dyDescent="0.2">
      <c r="B181" s="39"/>
      <c r="C181" s="20" t="s">
        <v>343</v>
      </c>
      <c r="D181" s="11"/>
      <c r="E181" s="12"/>
      <c r="F181" s="13"/>
      <c r="G181" s="12"/>
      <c r="H181" s="12"/>
      <c r="I181" s="13"/>
      <c r="J181" s="7"/>
      <c r="K181" s="53"/>
    </row>
    <row r="182" spans="2:11" x14ac:dyDescent="0.2">
      <c r="B182" s="39"/>
      <c r="C182" s="20" t="s">
        <v>344</v>
      </c>
      <c r="D182" s="11"/>
      <c r="E182" s="12"/>
      <c r="F182" s="13"/>
      <c r="G182" s="12"/>
      <c r="H182" s="12"/>
      <c r="I182" s="13"/>
      <c r="J182" s="7"/>
      <c r="K182" s="53"/>
    </row>
    <row r="183" spans="2:11" x14ac:dyDescent="0.2">
      <c r="B183" s="39"/>
      <c r="C183" s="20" t="s">
        <v>341</v>
      </c>
      <c r="D183" s="11"/>
      <c r="E183" s="12"/>
      <c r="F183" s="13"/>
      <c r="G183" s="12"/>
      <c r="H183" s="12"/>
      <c r="I183" s="13"/>
      <c r="J183" s="7"/>
      <c r="K183" s="53"/>
    </row>
    <row r="184" spans="2:11" x14ac:dyDescent="0.2">
      <c r="B184" s="39"/>
      <c r="C184" s="20" t="s">
        <v>342</v>
      </c>
      <c r="D184" s="11"/>
      <c r="E184" s="12"/>
      <c r="F184" s="13"/>
      <c r="G184" s="12"/>
      <c r="H184" s="12"/>
      <c r="I184" s="13"/>
      <c r="J184" s="7"/>
      <c r="K184" s="53"/>
    </row>
    <row r="185" spans="2:11" x14ac:dyDescent="0.2">
      <c r="B185" s="39" t="s">
        <v>56</v>
      </c>
      <c r="C185" s="20" t="s">
        <v>67</v>
      </c>
      <c r="D185" s="121" t="s">
        <v>19</v>
      </c>
      <c r="E185" s="12" t="s">
        <v>0</v>
      </c>
      <c r="F185" s="13">
        <v>1</v>
      </c>
      <c r="G185" s="97"/>
      <c r="H185" s="29"/>
      <c r="I185" s="38">
        <f>F185*(G185+H185)</f>
        <v>0</v>
      </c>
      <c r="J185" s="7"/>
      <c r="K185" s="53"/>
    </row>
    <row r="186" spans="2:11" x14ac:dyDescent="0.2">
      <c r="B186" s="39" t="s">
        <v>57</v>
      </c>
      <c r="C186" s="20" t="s">
        <v>347</v>
      </c>
      <c r="D186" s="121" t="s">
        <v>19</v>
      </c>
      <c r="E186" s="12" t="s">
        <v>0</v>
      </c>
      <c r="F186" s="13">
        <v>3</v>
      </c>
      <c r="G186" s="97"/>
      <c r="H186" s="29"/>
      <c r="I186" s="38">
        <f>F186*(G186+H186)</f>
        <v>0</v>
      </c>
      <c r="J186" s="7"/>
      <c r="K186" s="53"/>
    </row>
    <row r="187" spans="2:11" x14ac:dyDescent="0.2">
      <c r="B187" s="18"/>
      <c r="C187" s="20" t="s">
        <v>348</v>
      </c>
      <c r="J187" s="7"/>
      <c r="K187" s="53"/>
    </row>
    <row r="188" spans="2:11" x14ac:dyDescent="0.2">
      <c r="B188" s="39" t="s">
        <v>59</v>
      </c>
      <c r="C188" s="20" t="s">
        <v>346</v>
      </c>
      <c r="D188" s="121" t="s">
        <v>19</v>
      </c>
      <c r="E188" s="12" t="s">
        <v>0</v>
      </c>
      <c r="F188" s="13">
        <v>9</v>
      </c>
      <c r="G188" s="97"/>
      <c r="H188" s="29"/>
      <c r="I188" s="38">
        <f>F188*(G188+H188)</f>
        <v>0</v>
      </c>
      <c r="J188" s="7"/>
      <c r="K188" s="53"/>
    </row>
    <row r="189" spans="2:11" x14ac:dyDescent="0.2">
      <c r="B189" s="18"/>
      <c r="C189" s="20" t="s">
        <v>348</v>
      </c>
      <c r="J189" s="7"/>
      <c r="K189" s="53"/>
    </row>
    <row r="190" spans="2:11" x14ac:dyDescent="0.2">
      <c r="B190" s="39" t="s">
        <v>64</v>
      </c>
      <c r="C190" s="20" t="s">
        <v>58</v>
      </c>
      <c r="D190" s="121" t="s">
        <v>19</v>
      </c>
      <c r="E190" s="12" t="s">
        <v>0</v>
      </c>
      <c r="F190" s="13">
        <v>2</v>
      </c>
      <c r="G190" s="97"/>
      <c r="H190" s="29"/>
      <c r="I190" s="38">
        <f>F190*(G190+H190)</f>
        <v>0</v>
      </c>
      <c r="J190" s="7"/>
    </row>
    <row r="191" spans="2:11" x14ac:dyDescent="0.2">
      <c r="B191" s="39" t="s">
        <v>65</v>
      </c>
      <c r="C191" s="20" t="s">
        <v>352</v>
      </c>
      <c r="D191" s="122" t="s">
        <v>19</v>
      </c>
      <c r="E191" s="12" t="s">
        <v>23</v>
      </c>
      <c r="F191" s="13">
        <v>1</v>
      </c>
      <c r="G191" s="97"/>
      <c r="H191" s="29"/>
      <c r="I191" s="38">
        <f>F191*(G191+H191)</f>
        <v>0</v>
      </c>
      <c r="J191" s="7"/>
    </row>
    <row r="192" spans="2:11" x14ac:dyDescent="0.2">
      <c r="B192" s="39" t="s">
        <v>196</v>
      </c>
      <c r="C192" s="20" t="s">
        <v>353</v>
      </c>
      <c r="D192" s="122"/>
      <c r="E192" s="12"/>
      <c r="J192" s="7"/>
    </row>
    <row r="193" spans="2:22" x14ac:dyDescent="0.2">
      <c r="B193" s="39" t="s">
        <v>197</v>
      </c>
      <c r="C193" s="20" t="s">
        <v>323</v>
      </c>
      <c r="D193" s="125" t="s">
        <v>19</v>
      </c>
      <c r="E193" s="41" t="s">
        <v>0</v>
      </c>
      <c r="F193" s="42">
        <v>1</v>
      </c>
      <c r="G193" s="118"/>
      <c r="H193" s="44"/>
      <c r="I193" s="43">
        <f t="shared" ref="I193:I194" si="12">F193*(G193+H193)</f>
        <v>0</v>
      </c>
      <c r="J193" s="7"/>
      <c r="K193" s="51"/>
      <c r="O193" s="55"/>
      <c r="P193" s="55"/>
      <c r="Q193" s="55"/>
      <c r="R193" s="55"/>
      <c r="V193" s="55"/>
    </row>
    <row r="194" spans="2:22" x14ac:dyDescent="0.2">
      <c r="B194" s="18"/>
      <c r="C194" s="20" t="s">
        <v>324</v>
      </c>
      <c r="D194" s="125" t="s">
        <v>19</v>
      </c>
      <c r="E194" s="41" t="s">
        <v>0</v>
      </c>
      <c r="F194" s="42">
        <v>2</v>
      </c>
      <c r="G194" s="118"/>
      <c r="H194" s="44"/>
      <c r="I194" s="43">
        <f t="shared" si="12"/>
        <v>0</v>
      </c>
      <c r="J194" s="7"/>
      <c r="K194" s="51"/>
    </row>
    <row r="195" spans="2:22" x14ac:dyDescent="0.2">
      <c r="B195" s="39" t="s">
        <v>198</v>
      </c>
      <c r="C195" s="20" t="s">
        <v>60</v>
      </c>
      <c r="D195" s="19" t="s">
        <v>19</v>
      </c>
      <c r="E195" s="12" t="s">
        <v>23</v>
      </c>
      <c r="F195" s="13">
        <v>1</v>
      </c>
      <c r="G195" s="97"/>
      <c r="H195" s="29"/>
      <c r="I195" s="38">
        <f>F195*(G195+H195)</f>
        <v>0</v>
      </c>
      <c r="J195" s="7"/>
    </row>
    <row r="196" spans="2:22" x14ac:dyDescent="0.2">
      <c r="B196" s="18"/>
      <c r="C196" s="20" t="s">
        <v>351</v>
      </c>
      <c r="D196" s="11"/>
      <c r="E196" s="12"/>
      <c r="F196" s="13"/>
      <c r="G196" s="12"/>
      <c r="H196" s="12"/>
      <c r="I196" s="13"/>
      <c r="J196" s="7"/>
    </row>
    <row r="197" spans="2:22" x14ac:dyDescent="0.2">
      <c r="B197" s="39" t="s">
        <v>199</v>
      </c>
      <c r="C197" s="20" t="s">
        <v>62</v>
      </c>
      <c r="D197" s="19" t="s">
        <v>19</v>
      </c>
      <c r="E197" s="12" t="s">
        <v>23</v>
      </c>
      <c r="F197" s="13">
        <v>1</v>
      </c>
      <c r="G197" s="37"/>
      <c r="H197" s="95"/>
      <c r="I197" s="38">
        <f>F197*(G197+H197)</f>
        <v>0</v>
      </c>
      <c r="J197" s="7"/>
    </row>
    <row r="198" spans="2:22" x14ac:dyDescent="0.2">
      <c r="B198" s="18"/>
      <c r="C198" s="20" t="s">
        <v>63</v>
      </c>
      <c r="D198" s="11"/>
      <c r="E198" s="12"/>
      <c r="F198" s="13"/>
      <c r="G198" s="12"/>
      <c r="H198" s="12"/>
      <c r="I198" s="13"/>
      <c r="J198" s="7"/>
    </row>
    <row r="199" spans="2:22" x14ac:dyDescent="0.2">
      <c r="B199" s="18"/>
      <c r="C199" s="20" t="s">
        <v>321</v>
      </c>
      <c r="D199" s="11"/>
      <c r="E199" s="12"/>
      <c r="F199" s="13"/>
      <c r="G199" s="12"/>
      <c r="H199" s="12"/>
      <c r="I199" s="13"/>
      <c r="J199" s="7"/>
    </row>
    <row r="200" spans="2:22" x14ac:dyDescent="0.2">
      <c r="B200" s="46"/>
      <c r="C200" s="47"/>
      <c r="D200" s="48"/>
      <c r="E200" s="49"/>
      <c r="F200" s="50"/>
      <c r="G200" s="49"/>
      <c r="H200" s="49"/>
      <c r="I200" s="50"/>
      <c r="J200" s="7"/>
    </row>
    <row r="201" spans="2:22" x14ac:dyDescent="0.2">
      <c r="B201" s="33" t="s">
        <v>301</v>
      </c>
      <c r="C201" s="26" t="s">
        <v>224</v>
      </c>
      <c r="D201" s="11"/>
      <c r="E201" s="12"/>
      <c r="F201" s="13"/>
      <c r="G201" s="12"/>
      <c r="H201" s="12"/>
      <c r="I201" s="32"/>
      <c r="J201" s="7"/>
    </row>
    <row r="202" spans="2:22" ht="25.5" x14ac:dyDescent="0.2">
      <c r="B202" s="54"/>
      <c r="C202" s="20" t="s">
        <v>132</v>
      </c>
      <c r="D202" s="19" t="s">
        <v>19</v>
      </c>
      <c r="E202" s="12" t="s">
        <v>0</v>
      </c>
      <c r="F202" s="62">
        <v>1</v>
      </c>
      <c r="G202" s="98"/>
      <c r="H202" s="98"/>
      <c r="I202" s="62">
        <f t="shared" ref="I202" si="13">F202*(G202+H202)</f>
        <v>0</v>
      </c>
      <c r="J202" s="7"/>
      <c r="K202" s="51"/>
    </row>
    <row r="203" spans="2:22" ht="15" x14ac:dyDescent="0.25">
      <c r="B203" s="18"/>
      <c r="C203" s="20" t="s">
        <v>130</v>
      </c>
      <c r="D203" s="19"/>
      <c r="E203" s="12"/>
      <c r="F203" s="13"/>
      <c r="G203" s="12"/>
      <c r="H203" s="12"/>
      <c r="I203" s="13"/>
      <c r="J203" s="7"/>
      <c r="K203" s="28"/>
    </row>
    <row r="204" spans="2:22" ht="26.25" x14ac:dyDescent="0.25">
      <c r="B204" s="18"/>
      <c r="C204" s="20" t="s">
        <v>131</v>
      </c>
      <c r="D204" s="75"/>
      <c r="E204" s="12"/>
      <c r="F204" s="13"/>
      <c r="G204" s="12"/>
      <c r="H204" s="12"/>
      <c r="I204" s="13"/>
      <c r="J204" s="7"/>
      <c r="K204" s="28"/>
    </row>
    <row r="205" spans="2:22" ht="15" x14ac:dyDescent="0.25">
      <c r="B205" s="18"/>
      <c r="C205" s="20" t="s">
        <v>137</v>
      </c>
      <c r="D205" s="75"/>
      <c r="E205" s="12"/>
      <c r="F205" s="13"/>
      <c r="G205" s="12"/>
      <c r="H205" s="12"/>
      <c r="I205" s="13"/>
      <c r="J205" s="7"/>
      <c r="K205" s="28"/>
    </row>
    <row r="206" spans="2:22" ht="15" x14ac:dyDescent="0.25">
      <c r="B206" s="18"/>
      <c r="C206" s="20" t="s">
        <v>138</v>
      </c>
      <c r="D206" s="75"/>
      <c r="E206" s="12"/>
      <c r="F206" s="13"/>
      <c r="G206" s="12"/>
      <c r="H206" s="12"/>
      <c r="I206" s="13"/>
      <c r="J206" s="7"/>
      <c r="K206" s="28"/>
    </row>
    <row r="207" spans="2:22" ht="15" x14ac:dyDescent="0.25">
      <c r="B207" s="18"/>
      <c r="C207" s="20" t="s">
        <v>133</v>
      </c>
      <c r="D207" s="75"/>
      <c r="E207" s="12"/>
      <c r="F207" s="13"/>
      <c r="G207" s="12"/>
      <c r="H207" s="12"/>
      <c r="I207" s="13"/>
      <c r="J207" s="7"/>
      <c r="K207" s="28"/>
    </row>
    <row r="208" spans="2:22" ht="15" x14ac:dyDescent="0.25">
      <c r="B208" s="18"/>
      <c r="C208" s="20" t="s">
        <v>134</v>
      </c>
      <c r="D208" s="75"/>
      <c r="E208" s="12"/>
      <c r="F208" s="13"/>
      <c r="G208" s="12"/>
      <c r="H208" s="12"/>
      <c r="I208" s="13"/>
      <c r="J208" s="7"/>
      <c r="K208" s="28"/>
    </row>
    <row r="209" spans="2:22" ht="15" x14ac:dyDescent="0.25">
      <c r="B209" s="18"/>
      <c r="C209" s="20" t="s">
        <v>136</v>
      </c>
      <c r="D209" s="75"/>
      <c r="E209" s="12"/>
      <c r="F209" s="13"/>
      <c r="G209" s="12"/>
      <c r="H209" s="12"/>
      <c r="I209" s="13"/>
      <c r="J209" s="7"/>
      <c r="K209" s="28"/>
    </row>
    <row r="210" spans="2:22" ht="26.25" x14ac:dyDescent="0.25">
      <c r="B210" s="18"/>
      <c r="C210" s="20" t="s">
        <v>135</v>
      </c>
      <c r="D210" s="75"/>
      <c r="E210" s="12"/>
      <c r="F210" s="13"/>
      <c r="G210" s="12"/>
      <c r="H210" s="12"/>
      <c r="I210" s="13"/>
      <c r="J210" s="7"/>
      <c r="K210" s="28"/>
    </row>
    <row r="211" spans="2:22" ht="7.5" customHeight="1" x14ac:dyDescent="0.25">
      <c r="B211" s="18"/>
      <c r="C211" s="20"/>
      <c r="D211" s="75"/>
      <c r="E211" s="12"/>
      <c r="F211" s="13"/>
      <c r="G211" s="12"/>
      <c r="H211" s="12"/>
      <c r="I211" s="13"/>
      <c r="J211" s="7"/>
      <c r="K211" s="28"/>
    </row>
    <row r="212" spans="2:22" x14ac:dyDescent="0.2">
      <c r="B212" s="18"/>
      <c r="C212" s="20" t="s">
        <v>325</v>
      </c>
      <c r="D212" s="45" t="s">
        <v>19</v>
      </c>
      <c r="E212" s="12" t="s">
        <v>0</v>
      </c>
      <c r="F212" s="13">
        <v>1</v>
      </c>
      <c r="G212" s="97"/>
      <c r="H212" s="29"/>
      <c r="I212" s="38">
        <f t="shared" ref="I212:I215" si="14">F212*(G212+H212)</f>
        <v>0</v>
      </c>
      <c r="J212" s="7"/>
      <c r="K212" s="51"/>
    </row>
    <row r="213" spans="2:22" x14ac:dyDescent="0.2">
      <c r="B213" s="18"/>
      <c r="C213" s="20" t="s">
        <v>323</v>
      </c>
      <c r="D213" s="105" t="s">
        <v>19</v>
      </c>
      <c r="E213" s="41" t="s">
        <v>0</v>
      </c>
      <c r="F213" s="42">
        <v>1</v>
      </c>
      <c r="G213" s="118"/>
      <c r="H213" s="44"/>
      <c r="I213" s="43">
        <f t="shared" si="14"/>
        <v>0</v>
      </c>
      <c r="J213" s="7"/>
      <c r="K213" s="51"/>
      <c r="O213" s="55"/>
      <c r="P213" s="55"/>
      <c r="Q213" s="55"/>
      <c r="R213" s="55"/>
      <c r="V213" s="55"/>
    </row>
    <row r="214" spans="2:22" x14ac:dyDescent="0.2">
      <c r="B214" s="18"/>
      <c r="C214" s="20" t="s">
        <v>324</v>
      </c>
      <c r="D214" s="105" t="s">
        <v>19</v>
      </c>
      <c r="E214" s="41" t="s">
        <v>0</v>
      </c>
      <c r="F214" s="42">
        <v>5</v>
      </c>
      <c r="G214" s="118"/>
      <c r="H214" s="44"/>
      <c r="I214" s="43">
        <f t="shared" si="14"/>
        <v>0</v>
      </c>
      <c r="J214" s="7"/>
      <c r="K214" s="51"/>
    </row>
    <row r="215" spans="2:22" x14ac:dyDescent="0.2">
      <c r="B215" s="39"/>
      <c r="C215" s="20" t="s">
        <v>60</v>
      </c>
      <c r="D215" s="105" t="s">
        <v>19</v>
      </c>
      <c r="E215" s="12" t="s">
        <v>23</v>
      </c>
      <c r="F215" s="13">
        <v>1</v>
      </c>
      <c r="G215" s="97"/>
      <c r="H215" s="29"/>
      <c r="I215" s="38">
        <f t="shared" si="14"/>
        <v>0</v>
      </c>
      <c r="J215" s="7"/>
    </row>
    <row r="216" spans="2:22" x14ac:dyDescent="0.2">
      <c r="B216" s="18"/>
      <c r="C216" s="20" t="s">
        <v>61</v>
      </c>
      <c r="D216" s="11"/>
      <c r="E216" s="12"/>
      <c r="F216" s="13"/>
      <c r="G216" s="12"/>
      <c r="H216" s="12"/>
      <c r="I216" s="13"/>
      <c r="J216" s="7"/>
    </row>
    <row r="217" spans="2:22" x14ac:dyDescent="0.2">
      <c r="B217" s="39"/>
      <c r="C217" s="20" t="s">
        <v>62</v>
      </c>
      <c r="D217" s="105" t="s">
        <v>19</v>
      </c>
      <c r="E217" s="12" t="s">
        <v>23</v>
      </c>
      <c r="F217" s="13">
        <v>1</v>
      </c>
      <c r="G217" s="37"/>
      <c r="H217" s="95"/>
      <c r="I217" s="119">
        <f>F217*(G217+H217)</f>
        <v>0</v>
      </c>
      <c r="J217" s="7"/>
    </row>
    <row r="218" spans="2:22" x14ac:dyDescent="0.2">
      <c r="B218" s="18"/>
      <c r="C218" s="20" t="s">
        <v>63</v>
      </c>
      <c r="D218" s="11"/>
      <c r="E218" s="12"/>
      <c r="F218" s="13"/>
      <c r="G218" s="12"/>
      <c r="H218" s="12"/>
      <c r="I218" s="13"/>
      <c r="J218" s="7"/>
    </row>
    <row r="219" spans="2:22" x14ac:dyDescent="0.2">
      <c r="B219" s="18"/>
      <c r="C219" s="20" t="s">
        <v>66</v>
      </c>
      <c r="D219" s="11"/>
      <c r="E219" s="12"/>
      <c r="F219" s="13"/>
      <c r="G219" s="12"/>
      <c r="H219" s="12"/>
      <c r="I219" s="13"/>
      <c r="J219" s="7"/>
    </row>
    <row r="220" spans="2:22" x14ac:dyDescent="0.2">
      <c r="B220" s="46"/>
      <c r="C220" s="47"/>
      <c r="D220" s="48"/>
      <c r="E220" s="49"/>
      <c r="F220" s="50"/>
      <c r="G220" s="49"/>
      <c r="H220" s="49"/>
      <c r="I220" s="50"/>
      <c r="J220" s="7"/>
    </row>
    <row r="221" spans="2:22" x14ac:dyDescent="0.2">
      <c r="B221" s="33" t="s">
        <v>302</v>
      </c>
      <c r="C221" s="26" t="s">
        <v>224</v>
      </c>
      <c r="D221" s="11"/>
      <c r="E221" s="12"/>
      <c r="F221" s="13"/>
      <c r="G221" s="12"/>
      <c r="H221" s="12"/>
      <c r="I221" s="32"/>
      <c r="J221" s="7"/>
    </row>
    <row r="222" spans="2:22" ht="26.25" x14ac:dyDescent="0.25">
      <c r="B222" s="54"/>
      <c r="C222" s="20" t="s">
        <v>132</v>
      </c>
      <c r="D222" s="105" t="s">
        <v>19</v>
      </c>
      <c r="E222" s="12" t="s">
        <v>0</v>
      </c>
      <c r="F222" s="62">
        <v>1</v>
      </c>
      <c r="G222" s="98"/>
      <c r="H222" s="98"/>
      <c r="I222" s="62">
        <f t="shared" ref="I222" si="15">F222*(G222+H222)</f>
        <v>0</v>
      </c>
      <c r="J222" s="7"/>
      <c r="K222" s="28"/>
    </row>
    <row r="223" spans="2:22" ht="15" x14ac:dyDescent="0.25">
      <c r="B223" s="18"/>
      <c r="C223" s="20" t="s">
        <v>130</v>
      </c>
      <c r="D223" s="105"/>
      <c r="E223" s="12"/>
      <c r="F223" s="13"/>
      <c r="G223" s="12"/>
      <c r="H223" s="12"/>
      <c r="I223" s="13"/>
      <c r="J223" s="7"/>
      <c r="K223" s="28"/>
    </row>
    <row r="224" spans="2:22" ht="26.25" x14ac:dyDescent="0.25">
      <c r="B224" s="18"/>
      <c r="C224" s="20" t="s">
        <v>131</v>
      </c>
      <c r="D224" s="105"/>
      <c r="E224" s="12"/>
      <c r="F224" s="13"/>
      <c r="G224" s="12"/>
      <c r="H224" s="12"/>
      <c r="I224" s="13"/>
      <c r="J224" s="7"/>
      <c r="K224" s="28"/>
    </row>
    <row r="225" spans="2:22" ht="15" x14ac:dyDescent="0.25">
      <c r="B225" s="18"/>
      <c r="C225" s="20" t="s">
        <v>137</v>
      </c>
      <c r="D225" s="105"/>
      <c r="E225" s="12"/>
      <c r="F225" s="13"/>
      <c r="G225" s="12"/>
      <c r="H225" s="12"/>
      <c r="I225" s="13"/>
      <c r="J225" s="7"/>
      <c r="K225" s="28"/>
    </row>
    <row r="226" spans="2:22" ht="15" x14ac:dyDescent="0.25">
      <c r="B226" s="18"/>
      <c r="C226" s="20" t="s">
        <v>138</v>
      </c>
      <c r="D226" s="105"/>
      <c r="E226" s="12"/>
      <c r="F226" s="13"/>
      <c r="G226" s="12"/>
      <c r="H226" s="12"/>
      <c r="I226" s="13"/>
      <c r="J226" s="7"/>
      <c r="K226" s="28"/>
    </row>
    <row r="227" spans="2:22" ht="15" x14ac:dyDescent="0.25">
      <c r="B227" s="18"/>
      <c r="C227" s="20" t="s">
        <v>133</v>
      </c>
      <c r="D227" s="105"/>
      <c r="E227" s="12"/>
      <c r="F227" s="13"/>
      <c r="G227" s="12"/>
      <c r="H227" s="12"/>
      <c r="I227" s="13"/>
      <c r="J227" s="7"/>
      <c r="K227" s="28"/>
    </row>
    <row r="228" spans="2:22" ht="15" x14ac:dyDescent="0.25">
      <c r="B228" s="18"/>
      <c r="C228" s="20" t="s">
        <v>134</v>
      </c>
      <c r="D228" s="105"/>
      <c r="E228" s="12"/>
      <c r="F228" s="13"/>
      <c r="G228" s="12"/>
      <c r="H228" s="12"/>
      <c r="I228" s="13"/>
      <c r="J228" s="7"/>
      <c r="K228" s="28"/>
    </row>
    <row r="229" spans="2:22" ht="15" x14ac:dyDescent="0.25">
      <c r="B229" s="18"/>
      <c r="C229" s="20" t="s">
        <v>136</v>
      </c>
      <c r="D229" s="105"/>
      <c r="E229" s="12"/>
      <c r="F229" s="13"/>
      <c r="G229" s="12"/>
      <c r="H229" s="12"/>
      <c r="I229" s="13"/>
      <c r="J229" s="7"/>
      <c r="K229" s="28"/>
    </row>
    <row r="230" spans="2:22" ht="26.25" x14ac:dyDescent="0.25">
      <c r="B230" s="18"/>
      <c r="C230" s="20" t="s">
        <v>135</v>
      </c>
      <c r="D230" s="105"/>
      <c r="E230" s="12"/>
      <c r="F230" s="13"/>
      <c r="G230" s="12"/>
      <c r="H230" s="12"/>
      <c r="I230" s="13"/>
      <c r="J230" s="7"/>
      <c r="K230" s="28"/>
    </row>
    <row r="231" spans="2:22" ht="7.5" customHeight="1" x14ac:dyDescent="0.25">
      <c r="B231" s="18"/>
      <c r="C231" s="20"/>
      <c r="D231" s="105"/>
      <c r="E231" s="12"/>
      <c r="F231" s="13"/>
      <c r="G231" s="12"/>
      <c r="H231" s="12"/>
      <c r="I231" s="13"/>
      <c r="J231" s="7"/>
      <c r="K231" s="28"/>
    </row>
    <row r="232" spans="2:22" x14ac:dyDescent="0.2">
      <c r="B232" s="18"/>
      <c r="C232" s="20" t="s">
        <v>325</v>
      </c>
      <c r="D232" s="120" t="s">
        <v>19</v>
      </c>
      <c r="E232" s="12" t="s">
        <v>0</v>
      </c>
      <c r="F232" s="13">
        <v>1</v>
      </c>
      <c r="G232" s="97"/>
      <c r="H232" s="29"/>
      <c r="I232" s="38">
        <f t="shared" ref="I232:I234" si="16">F232*(G232+H232)</f>
        <v>0</v>
      </c>
      <c r="J232" s="7"/>
      <c r="K232" s="51"/>
    </row>
    <row r="233" spans="2:22" x14ac:dyDescent="0.2">
      <c r="B233" s="18"/>
      <c r="C233" s="20" t="s">
        <v>323</v>
      </c>
      <c r="D233" s="120" t="s">
        <v>19</v>
      </c>
      <c r="E233" s="41" t="s">
        <v>0</v>
      </c>
      <c r="F233" s="42">
        <v>5</v>
      </c>
      <c r="G233" s="118"/>
      <c r="H233" s="44"/>
      <c r="I233" s="43">
        <f t="shared" si="16"/>
        <v>0</v>
      </c>
      <c r="J233" s="7"/>
      <c r="K233" s="51"/>
      <c r="O233" s="55"/>
      <c r="P233" s="55"/>
      <c r="Q233" s="55"/>
      <c r="R233" s="55"/>
      <c r="V233" s="55"/>
    </row>
    <row r="234" spans="2:22" x14ac:dyDescent="0.2">
      <c r="B234" s="18"/>
      <c r="C234" s="20" t="s">
        <v>324</v>
      </c>
      <c r="D234" s="120" t="s">
        <v>19</v>
      </c>
      <c r="E234" s="41" t="s">
        <v>0</v>
      </c>
      <c r="F234" s="42">
        <v>11</v>
      </c>
      <c r="G234" s="118"/>
      <c r="H234" s="44"/>
      <c r="I234" s="43">
        <f t="shared" si="16"/>
        <v>0</v>
      </c>
      <c r="J234" s="7"/>
    </row>
    <row r="235" spans="2:22" x14ac:dyDescent="0.2">
      <c r="B235" s="39"/>
      <c r="C235" s="20" t="s">
        <v>60</v>
      </c>
      <c r="D235" s="105" t="s">
        <v>19</v>
      </c>
      <c r="E235" s="12" t="s">
        <v>23</v>
      </c>
      <c r="F235" s="13">
        <v>1</v>
      </c>
      <c r="G235" s="97"/>
      <c r="H235" s="29"/>
      <c r="I235" s="38">
        <f t="shared" ref="I235" si="17">F235*(G235+H235)</f>
        <v>0</v>
      </c>
      <c r="J235" s="7"/>
    </row>
    <row r="236" spans="2:22" x14ac:dyDescent="0.2">
      <c r="B236" s="18"/>
      <c r="C236" s="20" t="s">
        <v>61</v>
      </c>
      <c r="D236" s="11"/>
      <c r="E236" s="12"/>
      <c r="F236" s="13"/>
      <c r="G236" s="12"/>
      <c r="H236" s="12"/>
      <c r="I236" s="13"/>
      <c r="J236" s="7"/>
    </row>
    <row r="237" spans="2:22" x14ac:dyDescent="0.2">
      <c r="B237" s="39"/>
      <c r="C237" s="20" t="s">
        <v>62</v>
      </c>
      <c r="D237" s="105" t="s">
        <v>19</v>
      </c>
      <c r="E237" s="12" t="s">
        <v>23</v>
      </c>
      <c r="F237" s="13">
        <v>1</v>
      </c>
      <c r="G237" s="37"/>
      <c r="H237" s="95"/>
      <c r="I237" s="119">
        <f>F237*(G237+H237)</f>
        <v>0</v>
      </c>
      <c r="J237" s="7"/>
    </row>
    <row r="238" spans="2:22" x14ac:dyDescent="0.2">
      <c r="B238" s="18"/>
      <c r="C238" s="20" t="s">
        <v>63</v>
      </c>
      <c r="D238" s="11"/>
      <c r="E238" s="12"/>
      <c r="F238" s="13"/>
      <c r="G238" s="12"/>
      <c r="H238" s="12"/>
      <c r="I238" s="13"/>
      <c r="J238" s="7"/>
    </row>
    <row r="239" spans="2:22" x14ac:dyDescent="0.2">
      <c r="B239" s="46"/>
      <c r="C239" s="47" t="s">
        <v>321</v>
      </c>
      <c r="D239" s="48"/>
      <c r="E239" s="49"/>
      <c r="F239" s="50"/>
      <c r="G239" s="49"/>
      <c r="H239" s="49"/>
      <c r="I239" s="50"/>
      <c r="J239" s="7"/>
    </row>
    <row r="240" spans="2:22" x14ac:dyDescent="0.2">
      <c r="B240" s="33" t="s">
        <v>303</v>
      </c>
      <c r="C240" s="26" t="s">
        <v>226</v>
      </c>
      <c r="D240" s="11"/>
      <c r="E240" s="12"/>
      <c r="F240" s="13"/>
      <c r="G240" s="12"/>
      <c r="H240" s="12"/>
      <c r="I240" s="32"/>
      <c r="J240" s="7"/>
    </row>
    <row r="241" spans="2:22" ht="25.5" x14ac:dyDescent="0.2">
      <c r="B241" s="54"/>
      <c r="C241" s="20" t="s">
        <v>132</v>
      </c>
      <c r="D241" s="105" t="s">
        <v>19</v>
      </c>
      <c r="E241" s="12" t="s">
        <v>0</v>
      </c>
      <c r="F241" s="62">
        <v>1</v>
      </c>
      <c r="G241" s="98"/>
      <c r="H241" s="98"/>
      <c r="I241" s="62">
        <f t="shared" ref="I241" si="18">F241*(G241+H241)</f>
        <v>0</v>
      </c>
      <c r="J241" s="7"/>
      <c r="K241" s="51"/>
    </row>
    <row r="242" spans="2:22" ht="15" x14ac:dyDescent="0.25">
      <c r="B242" s="18"/>
      <c r="C242" s="20" t="s">
        <v>130</v>
      </c>
      <c r="D242" s="105"/>
      <c r="E242" s="12"/>
      <c r="F242" s="13"/>
      <c r="G242" s="12"/>
      <c r="H242" s="12"/>
      <c r="I242" s="13"/>
      <c r="J242" s="7"/>
      <c r="K242" s="28"/>
    </row>
    <row r="243" spans="2:22" ht="26.25" x14ac:dyDescent="0.25">
      <c r="B243" s="18"/>
      <c r="C243" s="20" t="s">
        <v>131</v>
      </c>
      <c r="D243" s="105"/>
      <c r="E243" s="12"/>
      <c r="F243" s="13"/>
      <c r="G243" s="12"/>
      <c r="H243" s="12"/>
      <c r="I243" s="13"/>
      <c r="J243" s="7"/>
      <c r="K243" s="28"/>
    </row>
    <row r="244" spans="2:22" ht="15" x14ac:dyDescent="0.25">
      <c r="B244" s="18"/>
      <c r="C244" s="20" t="s">
        <v>137</v>
      </c>
      <c r="D244" s="105"/>
      <c r="E244" s="12"/>
      <c r="F244" s="13"/>
      <c r="G244" s="12"/>
      <c r="H244" s="12"/>
      <c r="I244" s="13"/>
      <c r="J244" s="7"/>
      <c r="K244" s="28"/>
    </row>
    <row r="245" spans="2:22" ht="15" x14ac:dyDescent="0.25">
      <c r="B245" s="18"/>
      <c r="C245" s="20" t="s">
        <v>138</v>
      </c>
      <c r="D245" s="105"/>
      <c r="E245" s="12"/>
      <c r="F245" s="13"/>
      <c r="G245" s="12"/>
      <c r="H245" s="12"/>
      <c r="I245" s="13"/>
      <c r="J245" s="7"/>
      <c r="K245" s="28"/>
    </row>
    <row r="246" spans="2:22" ht="15" x14ac:dyDescent="0.25">
      <c r="B246" s="18"/>
      <c r="C246" s="20" t="s">
        <v>133</v>
      </c>
      <c r="D246" s="105"/>
      <c r="E246" s="12"/>
      <c r="F246" s="13"/>
      <c r="G246" s="12"/>
      <c r="H246" s="12"/>
      <c r="I246" s="13"/>
      <c r="J246" s="7"/>
      <c r="K246" s="28"/>
    </row>
    <row r="247" spans="2:22" ht="15" x14ac:dyDescent="0.25">
      <c r="B247" s="18"/>
      <c r="C247" s="20" t="s">
        <v>134</v>
      </c>
      <c r="D247" s="105"/>
      <c r="E247" s="12"/>
      <c r="F247" s="13"/>
      <c r="G247" s="12"/>
      <c r="H247" s="12"/>
      <c r="I247" s="13"/>
      <c r="J247" s="7"/>
      <c r="K247" s="28"/>
    </row>
    <row r="248" spans="2:22" ht="15" x14ac:dyDescent="0.25">
      <c r="B248" s="18"/>
      <c r="C248" s="20" t="s">
        <v>136</v>
      </c>
      <c r="D248" s="105"/>
      <c r="E248" s="12"/>
      <c r="F248" s="13"/>
      <c r="G248" s="12"/>
      <c r="H248" s="12"/>
      <c r="I248" s="13"/>
      <c r="J248" s="7"/>
      <c r="K248" s="28"/>
    </row>
    <row r="249" spans="2:22" ht="26.25" x14ac:dyDescent="0.25">
      <c r="B249" s="18"/>
      <c r="C249" s="20" t="s">
        <v>135</v>
      </c>
      <c r="D249" s="105"/>
      <c r="E249" s="12"/>
      <c r="F249" s="13"/>
      <c r="G249" s="12"/>
      <c r="H249" s="12"/>
      <c r="I249" s="13"/>
      <c r="J249" s="7"/>
      <c r="K249" s="28"/>
    </row>
    <row r="250" spans="2:22" ht="7.5" customHeight="1" x14ac:dyDescent="0.25">
      <c r="B250" s="18"/>
      <c r="C250" s="20"/>
      <c r="D250" s="105"/>
      <c r="E250" s="12"/>
      <c r="F250" s="13"/>
      <c r="G250" s="12"/>
      <c r="H250" s="12"/>
      <c r="I250" s="13"/>
      <c r="J250" s="7"/>
      <c r="K250" s="28"/>
    </row>
    <row r="251" spans="2:22" x14ac:dyDescent="0.2">
      <c r="B251" s="18"/>
      <c r="C251" s="20" t="s">
        <v>325</v>
      </c>
      <c r="D251" s="120" t="s">
        <v>19</v>
      </c>
      <c r="E251" s="12" t="s">
        <v>0</v>
      </c>
      <c r="F251" s="13">
        <v>1</v>
      </c>
      <c r="G251" s="97"/>
      <c r="H251" s="29"/>
      <c r="I251" s="38">
        <f t="shared" ref="I251:I253" si="19">F251*(G251+H251)</f>
        <v>0</v>
      </c>
      <c r="J251" s="7"/>
      <c r="K251" s="51"/>
    </row>
    <row r="252" spans="2:22" x14ac:dyDescent="0.2">
      <c r="B252" s="18"/>
      <c r="C252" s="20" t="s">
        <v>323</v>
      </c>
      <c r="D252" s="120" t="s">
        <v>19</v>
      </c>
      <c r="E252" s="41" t="s">
        <v>0</v>
      </c>
      <c r="F252" s="42">
        <v>1</v>
      </c>
      <c r="G252" s="118"/>
      <c r="H252" s="44"/>
      <c r="I252" s="43">
        <f t="shared" si="19"/>
        <v>0</v>
      </c>
      <c r="J252" s="7"/>
      <c r="K252" s="51"/>
      <c r="O252" s="55"/>
      <c r="P252" s="55"/>
      <c r="Q252" s="55"/>
      <c r="R252" s="55"/>
      <c r="V252" s="55"/>
    </row>
    <row r="253" spans="2:22" x14ac:dyDescent="0.2">
      <c r="B253" s="18"/>
      <c r="C253" s="20" t="s">
        <v>324</v>
      </c>
      <c r="D253" s="120" t="s">
        <v>19</v>
      </c>
      <c r="E253" s="41" t="s">
        <v>0</v>
      </c>
      <c r="F253" s="42">
        <v>5</v>
      </c>
      <c r="G253" s="118"/>
      <c r="H253" s="44"/>
      <c r="I253" s="43">
        <f t="shared" si="19"/>
        <v>0</v>
      </c>
      <c r="J253" s="7"/>
    </row>
    <row r="254" spans="2:22" x14ac:dyDescent="0.2">
      <c r="B254" s="39"/>
      <c r="C254" s="20" t="s">
        <v>60</v>
      </c>
      <c r="D254" s="105" t="s">
        <v>19</v>
      </c>
      <c r="E254" s="12" t="s">
        <v>23</v>
      </c>
      <c r="F254" s="13">
        <v>1</v>
      </c>
      <c r="G254" s="97"/>
      <c r="H254" s="29"/>
      <c r="I254" s="38">
        <f t="shared" ref="I254" si="20">F254*(G254+H254)</f>
        <v>0</v>
      </c>
      <c r="J254" s="7"/>
    </row>
    <row r="255" spans="2:22" x14ac:dyDescent="0.2">
      <c r="B255" s="18"/>
      <c r="C255" s="20" t="s">
        <v>61</v>
      </c>
      <c r="D255" s="11"/>
      <c r="E255" s="12"/>
      <c r="F255" s="13"/>
      <c r="G255" s="12"/>
      <c r="H255" s="12"/>
      <c r="I255" s="13"/>
      <c r="J255" s="7"/>
    </row>
    <row r="256" spans="2:22" x14ac:dyDescent="0.2">
      <c r="B256" s="39"/>
      <c r="C256" s="20" t="s">
        <v>62</v>
      </c>
      <c r="D256" s="105" t="s">
        <v>19</v>
      </c>
      <c r="E256" s="12" t="s">
        <v>23</v>
      </c>
      <c r="F256" s="13">
        <v>1</v>
      </c>
      <c r="G256" s="37"/>
      <c r="H256" s="95"/>
      <c r="I256" s="119">
        <f>F256*(G256+H256)</f>
        <v>0</v>
      </c>
      <c r="J256" s="7"/>
    </row>
    <row r="257" spans="2:22" x14ac:dyDescent="0.2">
      <c r="B257" s="18"/>
      <c r="C257" s="20" t="s">
        <v>63</v>
      </c>
      <c r="D257" s="11"/>
      <c r="E257" s="12"/>
      <c r="F257" s="13"/>
      <c r="G257" s="12"/>
      <c r="H257" s="12"/>
      <c r="I257" s="13"/>
      <c r="J257" s="7"/>
    </row>
    <row r="258" spans="2:22" x14ac:dyDescent="0.2">
      <c r="B258" s="46"/>
      <c r="C258" s="47" t="s">
        <v>321</v>
      </c>
      <c r="D258" s="48"/>
      <c r="E258" s="49"/>
      <c r="F258" s="50"/>
      <c r="G258" s="49"/>
      <c r="H258" s="49"/>
      <c r="I258" s="50"/>
      <c r="J258" s="7"/>
    </row>
    <row r="259" spans="2:22" x14ac:dyDescent="0.2">
      <c r="B259" s="33" t="s">
        <v>305</v>
      </c>
      <c r="C259" s="26" t="s">
        <v>226</v>
      </c>
      <c r="D259" s="11"/>
      <c r="E259" s="12"/>
      <c r="F259" s="13"/>
      <c r="G259" s="12"/>
      <c r="H259" s="12"/>
      <c r="I259" s="32"/>
      <c r="J259" s="7"/>
    </row>
    <row r="260" spans="2:22" ht="26.25" x14ac:dyDescent="0.25">
      <c r="B260" s="54"/>
      <c r="C260" s="20" t="s">
        <v>132</v>
      </c>
      <c r="D260" s="105" t="s">
        <v>19</v>
      </c>
      <c r="E260" s="12" t="s">
        <v>0</v>
      </c>
      <c r="F260" s="62">
        <v>1</v>
      </c>
      <c r="G260" s="98"/>
      <c r="H260" s="98"/>
      <c r="I260" s="62">
        <f t="shared" ref="I260" si="21">F260*(G260+H260)</f>
        <v>0</v>
      </c>
      <c r="J260" s="7"/>
      <c r="K260" s="28"/>
    </row>
    <row r="261" spans="2:22" ht="15" x14ac:dyDescent="0.25">
      <c r="B261" s="18"/>
      <c r="C261" s="20" t="s">
        <v>130</v>
      </c>
      <c r="D261" s="105"/>
      <c r="E261" s="12"/>
      <c r="F261" s="13"/>
      <c r="G261" s="12"/>
      <c r="H261" s="12"/>
      <c r="I261" s="13"/>
      <c r="J261" s="7"/>
      <c r="K261" s="28"/>
    </row>
    <row r="262" spans="2:22" ht="26.25" x14ac:dyDescent="0.25">
      <c r="B262" s="18"/>
      <c r="C262" s="20" t="s">
        <v>131</v>
      </c>
      <c r="D262" s="105"/>
      <c r="E262" s="12"/>
      <c r="F262" s="13"/>
      <c r="G262" s="12"/>
      <c r="H262" s="12"/>
      <c r="I262" s="13"/>
      <c r="J262" s="7"/>
      <c r="K262" s="28"/>
    </row>
    <row r="263" spans="2:22" ht="15" x14ac:dyDescent="0.25">
      <c r="B263" s="18"/>
      <c r="C263" s="20" t="s">
        <v>137</v>
      </c>
      <c r="D263" s="105"/>
      <c r="E263" s="12"/>
      <c r="F263" s="13"/>
      <c r="G263" s="12"/>
      <c r="H263" s="12"/>
      <c r="I263" s="13"/>
      <c r="J263" s="7"/>
      <c r="K263" s="28"/>
    </row>
    <row r="264" spans="2:22" ht="15" x14ac:dyDescent="0.25">
      <c r="B264" s="18"/>
      <c r="C264" s="20" t="s">
        <v>138</v>
      </c>
      <c r="D264" s="105"/>
      <c r="E264" s="12"/>
      <c r="F264" s="13"/>
      <c r="G264" s="12"/>
      <c r="H264" s="12"/>
      <c r="I264" s="13"/>
      <c r="J264" s="7"/>
      <c r="K264" s="28"/>
    </row>
    <row r="265" spans="2:22" ht="15" x14ac:dyDescent="0.25">
      <c r="B265" s="18"/>
      <c r="C265" s="20" t="s">
        <v>133</v>
      </c>
      <c r="D265" s="105"/>
      <c r="E265" s="12"/>
      <c r="F265" s="13"/>
      <c r="G265" s="12"/>
      <c r="H265" s="12"/>
      <c r="I265" s="13"/>
      <c r="J265" s="7"/>
      <c r="K265" s="28"/>
    </row>
    <row r="266" spans="2:22" ht="15" x14ac:dyDescent="0.25">
      <c r="B266" s="18"/>
      <c r="C266" s="20" t="s">
        <v>134</v>
      </c>
      <c r="D266" s="105"/>
      <c r="E266" s="12"/>
      <c r="F266" s="13"/>
      <c r="G266" s="12"/>
      <c r="H266" s="12"/>
      <c r="I266" s="13"/>
      <c r="J266" s="7"/>
      <c r="K266" s="28"/>
    </row>
    <row r="267" spans="2:22" ht="15" x14ac:dyDescent="0.25">
      <c r="B267" s="18"/>
      <c r="C267" s="20" t="s">
        <v>136</v>
      </c>
      <c r="D267" s="105"/>
      <c r="E267" s="12"/>
      <c r="F267" s="13"/>
      <c r="G267" s="12"/>
      <c r="H267" s="12"/>
      <c r="I267" s="13"/>
      <c r="J267" s="7"/>
      <c r="K267" s="28"/>
    </row>
    <row r="268" spans="2:22" ht="26.25" x14ac:dyDescent="0.25">
      <c r="B268" s="18"/>
      <c r="C268" s="20" t="s">
        <v>135</v>
      </c>
      <c r="D268" s="105"/>
      <c r="E268" s="12"/>
      <c r="F268" s="13"/>
      <c r="G268" s="12"/>
      <c r="H268" s="12"/>
      <c r="I268" s="13"/>
      <c r="J268" s="7"/>
      <c r="K268" s="28"/>
    </row>
    <row r="269" spans="2:22" ht="7.5" customHeight="1" x14ac:dyDescent="0.25">
      <c r="B269" s="18"/>
      <c r="C269" s="20"/>
      <c r="D269" s="105"/>
      <c r="E269" s="12"/>
      <c r="F269" s="13"/>
      <c r="G269" s="12"/>
      <c r="H269" s="12"/>
      <c r="I269" s="13"/>
      <c r="J269" s="7"/>
      <c r="K269" s="28"/>
    </row>
    <row r="270" spans="2:22" x14ac:dyDescent="0.2">
      <c r="B270" s="18"/>
      <c r="C270" s="20" t="s">
        <v>325</v>
      </c>
      <c r="D270" s="120" t="s">
        <v>19</v>
      </c>
      <c r="E270" s="12" t="s">
        <v>0</v>
      </c>
      <c r="F270" s="13">
        <v>1</v>
      </c>
      <c r="G270" s="97"/>
      <c r="H270" s="29"/>
      <c r="I270" s="38">
        <f t="shared" ref="I270:I272" si="22">F270*(G270+H270)</f>
        <v>0</v>
      </c>
      <c r="J270" s="7"/>
      <c r="K270" s="51"/>
    </row>
    <row r="271" spans="2:22" x14ac:dyDescent="0.2">
      <c r="B271" s="18"/>
      <c r="C271" s="20" t="s">
        <v>323</v>
      </c>
      <c r="D271" s="120" t="s">
        <v>19</v>
      </c>
      <c r="E271" s="41" t="s">
        <v>0</v>
      </c>
      <c r="F271" s="42">
        <v>5</v>
      </c>
      <c r="G271" s="118"/>
      <c r="H271" s="44"/>
      <c r="I271" s="43">
        <f t="shared" si="22"/>
        <v>0</v>
      </c>
      <c r="J271" s="7"/>
      <c r="K271" s="51"/>
      <c r="O271" s="55"/>
      <c r="P271" s="55"/>
      <c r="Q271" s="55"/>
      <c r="R271" s="55"/>
      <c r="V271" s="55"/>
    </row>
    <row r="272" spans="2:22" x14ac:dyDescent="0.2">
      <c r="B272" s="18"/>
      <c r="C272" s="20" t="s">
        <v>324</v>
      </c>
      <c r="D272" s="120" t="s">
        <v>19</v>
      </c>
      <c r="E272" s="41" t="s">
        <v>0</v>
      </c>
      <c r="F272" s="42">
        <v>11</v>
      </c>
      <c r="G272" s="118"/>
      <c r="H272" s="44"/>
      <c r="I272" s="43">
        <f t="shared" si="22"/>
        <v>0</v>
      </c>
      <c r="J272" s="7"/>
    </row>
    <row r="273" spans="2:11" x14ac:dyDescent="0.2">
      <c r="B273" s="39"/>
      <c r="C273" s="20" t="s">
        <v>60</v>
      </c>
      <c r="D273" s="105" t="s">
        <v>19</v>
      </c>
      <c r="E273" s="12" t="s">
        <v>23</v>
      </c>
      <c r="F273" s="13">
        <v>1</v>
      </c>
      <c r="G273" s="97"/>
      <c r="H273" s="29"/>
      <c r="I273" s="38">
        <f t="shared" ref="I273" si="23">F273*(G273+H273)</f>
        <v>0</v>
      </c>
      <c r="J273" s="7"/>
    </row>
    <row r="274" spans="2:11" x14ac:dyDescent="0.2">
      <c r="B274" s="18"/>
      <c r="C274" s="20" t="s">
        <v>61</v>
      </c>
      <c r="D274" s="11"/>
      <c r="E274" s="12"/>
      <c r="F274" s="13"/>
      <c r="G274" s="12"/>
      <c r="H274" s="12"/>
      <c r="I274" s="13"/>
      <c r="J274" s="7"/>
    </row>
    <row r="275" spans="2:11" x14ac:dyDescent="0.2">
      <c r="B275" s="39"/>
      <c r="C275" s="20" t="s">
        <v>62</v>
      </c>
      <c r="D275" s="105" t="s">
        <v>19</v>
      </c>
      <c r="E275" s="12" t="s">
        <v>23</v>
      </c>
      <c r="F275" s="13">
        <v>1</v>
      </c>
      <c r="G275" s="37"/>
      <c r="H275" s="95"/>
      <c r="I275" s="119">
        <f>F275*(G275+H275)</f>
        <v>0</v>
      </c>
      <c r="J275" s="7"/>
    </row>
    <row r="276" spans="2:11" x14ac:dyDescent="0.2">
      <c r="B276" s="18"/>
      <c r="C276" s="20" t="s">
        <v>63</v>
      </c>
      <c r="D276" s="11"/>
      <c r="E276" s="12"/>
      <c r="F276" s="13"/>
      <c r="G276" s="12"/>
      <c r="H276" s="12"/>
      <c r="I276" s="13"/>
      <c r="J276" s="7"/>
    </row>
    <row r="277" spans="2:11" x14ac:dyDescent="0.2">
      <c r="B277" s="46"/>
      <c r="C277" s="47" t="s">
        <v>321</v>
      </c>
      <c r="D277" s="48"/>
      <c r="E277" s="49"/>
      <c r="F277" s="50"/>
      <c r="G277" s="49"/>
      <c r="H277" s="49"/>
      <c r="I277" s="50"/>
      <c r="J277" s="7"/>
    </row>
    <row r="278" spans="2:11" x14ac:dyDescent="0.2">
      <c r="B278" s="33" t="s">
        <v>304</v>
      </c>
      <c r="C278" s="26" t="s">
        <v>227</v>
      </c>
      <c r="D278" s="11"/>
      <c r="E278" s="12"/>
      <c r="F278" s="13"/>
      <c r="G278" s="12"/>
      <c r="H278" s="12"/>
      <c r="I278" s="32"/>
      <c r="J278" s="7"/>
    </row>
    <row r="279" spans="2:11" ht="26.25" x14ac:dyDescent="0.25">
      <c r="B279" s="54"/>
      <c r="C279" s="20" t="s">
        <v>132</v>
      </c>
      <c r="D279" s="105" t="s">
        <v>19</v>
      </c>
      <c r="E279" s="12" t="s">
        <v>0</v>
      </c>
      <c r="F279" s="62">
        <v>1</v>
      </c>
      <c r="G279" s="98"/>
      <c r="H279" s="98"/>
      <c r="I279" s="62">
        <f t="shared" ref="I279" si="24">F279*(G279+H279)</f>
        <v>0</v>
      </c>
      <c r="J279" s="7"/>
      <c r="K279" s="28"/>
    </row>
    <row r="280" spans="2:11" ht="15" x14ac:dyDescent="0.25">
      <c r="B280" s="18"/>
      <c r="C280" s="20" t="s">
        <v>130</v>
      </c>
      <c r="D280" s="105"/>
      <c r="E280" s="12"/>
      <c r="F280" s="13"/>
      <c r="G280" s="12"/>
      <c r="H280" s="12"/>
      <c r="I280" s="13"/>
      <c r="J280" s="7"/>
      <c r="K280" s="28"/>
    </row>
    <row r="281" spans="2:11" ht="26.25" x14ac:dyDescent="0.25">
      <c r="B281" s="18"/>
      <c r="C281" s="20" t="s">
        <v>131</v>
      </c>
      <c r="D281" s="105"/>
      <c r="E281" s="12"/>
      <c r="F281" s="13"/>
      <c r="G281" s="12"/>
      <c r="H281" s="12"/>
      <c r="I281" s="13"/>
      <c r="J281" s="7"/>
      <c r="K281" s="28"/>
    </row>
    <row r="282" spans="2:11" ht="15" x14ac:dyDescent="0.25">
      <c r="B282" s="18"/>
      <c r="C282" s="20" t="s">
        <v>137</v>
      </c>
      <c r="D282" s="105"/>
      <c r="E282" s="12"/>
      <c r="F282" s="13"/>
      <c r="G282" s="12"/>
      <c r="H282" s="12"/>
      <c r="I282" s="13"/>
      <c r="J282" s="7"/>
      <c r="K282" s="28"/>
    </row>
    <row r="283" spans="2:11" ht="15" x14ac:dyDescent="0.25">
      <c r="B283" s="18"/>
      <c r="C283" s="20" t="s">
        <v>138</v>
      </c>
      <c r="D283" s="105"/>
      <c r="E283" s="12"/>
      <c r="F283" s="13"/>
      <c r="G283" s="12"/>
      <c r="H283" s="12"/>
      <c r="I283" s="13"/>
      <c r="J283" s="7"/>
      <c r="K283" s="28"/>
    </row>
    <row r="284" spans="2:11" ht="15" x14ac:dyDescent="0.25">
      <c r="B284" s="18"/>
      <c r="C284" s="20" t="s">
        <v>133</v>
      </c>
      <c r="D284" s="105"/>
      <c r="E284" s="12"/>
      <c r="F284" s="13"/>
      <c r="G284" s="12"/>
      <c r="H284" s="12"/>
      <c r="I284" s="13"/>
      <c r="J284" s="7"/>
      <c r="K284" s="28"/>
    </row>
    <row r="285" spans="2:11" ht="15" x14ac:dyDescent="0.25">
      <c r="B285" s="18"/>
      <c r="C285" s="20" t="s">
        <v>134</v>
      </c>
      <c r="D285" s="105"/>
      <c r="E285" s="12"/>
      <c r="F285" s="13"/>
      <c r="G285" s="12"/>
      <c r="H285" s="12"/>
      <c r="I285" s="13"/>
      <c r="J285" s="7"/>
      <c r="K285" s="28"/>
    </row>
    <row r="286" spans="2:11" ht="15" x14ac:dyDescent="0.25">
      <c r="B286" s="18"/>
      <c r="C286" s="20" t="s">
        <v>136</v>
      </c>
      <c r="D286" s="105"/>
      <c r="E286" s="12"/>
      <c r="F286" s="13"/>
      <c r="G286" s="12"/>
      <c r="H286" s="12"/>
      <c r="I286" s="13"/>
      <c r="J286" s="7"/>
      <c r="K286" s="28"/>
    </row>
    <row r="287" spans="2:11" ht="26.25" x14ac:dyDescent="0.25">
      <c r="B287" s="18"/>
      <c r="C287" s="20" t="s">
        <v>135</v>
      </c>
      <c r="D287" s="105"/>
      <c r="E287" s="12"/>
      <c r="F287" s="13"/>
      <c r="G287" s="12"/>
      <c r="H287" s="12"/>
      <c r="I287" s="13"/>
      <c r="J287" s="7"/>
      <c r="K287" s="28"/>
    </row>
    <row r="288" spans="2:11" ht="7.5" customHeight="1" x14ac:dyDescent="0.25">
      <c r="B288" s="18"/>
      <c r="C288" s="20"/>
      <c r="D288" s="105"/>
      <c r="E288" s="12"/>
      <c r="F288" s="13"/>
      <c r="G288" s="12"/>
      <c r="H288" s="12"/>
      <c r="I288" s="13"/>
      <c r="J288" s="7"/>
      <c r="K288" s="28"/>
    </row>
    <row r="289" spans="2:22" x14ac:dyDescent="0.2">
      <c r="B289" s="18"/>
      <c r="C289" s="20" t="s">
        <v>325</v>
      </c>
      <c r="D289" s="120" t="s">
        <v>19</v>
      </c>
      <c r="E289" s="12" t="s">
        <v>0</v>
      </c>
      <c r="F289" s="13">
        <v>1</v>
      </c>
      <c r="G289" s="97"/>
      <c r="H289" s="29"/>
      <c r="I289" s="38">
        <f t="shared" ref="I289:I291" si="25">F289*(G289+H289)</f>
        <v>0</v>
      </c>
      <c r="J289" s="7"/>
      <c r="K289" s="51"/>
    </row>
    <row r="290" spans="2:22" x14ac:dyDescent="0.2">
      <c r="B290" s="18"/>
      <c r="C290" s="20" t="s">
        <v>323</v>
      </c>
      <c r="D290" s="120" t="s">
        <v>19</v>
      </c>
      <c r="E290" s="41" t="s">
        <v>0</v>
      </c>
      <c r="F290" s="42">
        <v>1</v>
      </c>
      <c r="G290" s="118"/>
      <c r="H290" s="44"/>
      <c r="I290" s="43">
        <f t="shared" si="25"/>
        <v>0</v>
      </c>
      <c r="J290" s="7"/>
      <c r="K290" s="51"/>
      <c r="O290" s="55"/>
      <c r="P290" s="55"/>
      <c r="Q290" s="55"/>
      <c r="R290" s="55"/>
      <c r="V290" s="55"/>
    </row>
    <row r="291" spans="2:22" x14ac:dyDescent="0.2">
      <c r="B291" s="18"/>
      <c r="C291" s="20" t="s">
        <v>324</v>
      </c>
      <c r="D291" s="120" t="s">
        <v>19</v>
      </c>
      <c r="E291" s="41" t="s">
        <v>0</v>
      </c>
      <c r="F291" s="42">
        <v>11</v>
      </c>
      <c r="G291" s="118"/>
      <c r="H291" s="44"/>
      <c r="I291" s="43">
        <f t="shared" si="25"/>
        <v>0</v>
      </c>
      <c r="J291" s="7"/>
    </row>
    <row r="292" spans="2:22" x14ac:dyDescent="0.2">
      <c r="B292" s="39"/>
      <c r="C292" s="20" t="s">
        <v>60</v>
      </c>
      <c r="D292" s="105" t="s">
        <v>19</v>
      </c>
      <c r="E292" s="12" t="s">
        <v>23</v>
      </c>
      <c r="F292" s="13">
        <v>1</v>
      </c>
      <c r="G292" s="97"/>
      <c r="H292" s="29"/>
      <c r="I292" s="38">
        <f t="shared" ref="I292" si="26">F292*(G292+H292)</f>
        <v>0</v>
      </c>
      <c r="J292" s="7"/>
    </row>
    <row r="293" spans="2:22" x14ac:dyDescent="0.2">
      <c r="B293" s="18"/>
      <c r="C293" s="20" t="s">
        <v>61</v>
      </c>
      <c r="D293" s="11"/>
      <c r="E293" s="12"/>
      <c r="F293" s="13"/>
      <c r="G293" s="12"/>
      <c r="H293" s="12"/>
      <c r="I293" s="13"/>
      <c r="J293" s="7"/>
    </row>
    <row r="294" spans="2:22" x14ac:dyDescent="0.2">
      <c r="B294" s="39"/>
      <c r="C294" s="20" t="s">
        <v>62</v>
      </c>
      <c r="D294" s="105" t="s">
        <v>19</v>
      </c>
      <c r="E294" s="12" t="s">
        <v>23</v>
      </c>
      <c r="F294" s="13">
        <v>1</v>
      </c>
      <c r="G294" s="37"/>
      <c r="H294" s="95"/>
      <c r="I294" s="119">
        <f>F294*(G294+H294)</f>
        <v>0</v>
      </c>
      <c r="J294" s="7"/>
    </row>
    <row r="295" spans="2:22" x14ac:dyDescent="0.2">
      <c r="B295" s="18"/>
      <c r="C295" s="20" t="s">
        <v>63</v>
      </c>
      <c r="D295" s="11"/>
      <c r="E295" s="12"/>
      <c r="F295" s="13"/>
      <c r="G295" s="12"/>
      <c r="H295" s="12"/>
      <c r="I295" s="13"/>
      <c r="J295" s="7"/>
    </row>
    <row r="296" spans="2:22" x14ac:dyDescent="0.2">
      <c r="B296" s="46"/>
      <c r="C296" s="47" t="s">
        <v>321</v>
      </c>
      <c r="D296" s="48"/>
      <c r="E296" s="49"/>
      <c r="F296" s="50"/>
      <c r="G296" s="49"/>
      <c r="H296" s="49"/>
      <c r="I296" s="50"/>
      <c r="J296" s="7"/>
    </row>
    <row r="297" spans="2:22" x14ac:dyDescent="0.2">
      <c r="B297" s="33" t="s">
        <v>306</v>
      </c>
      <c r="C297" s="26" t="s">
        <v>227</v>
      </c>
      <c r="D297" s="11"/>
      <c r="E297" s="12"/>
      <c r="F297" s="13"/>
      <c r="G297" s="12"/>
      <c r="H297" s="12"/>
      <c r="I297" s="32"/>
      <c r="J297" s="7"/>
    </row>
    <row r="298" spans="2:22" ht="26.25" x14ac:dyDescent="0.25">
      <c r="B298" s="54"/>
      <c r="C298" s="20" t="s">
        <v>132</v>
      </c>
      <c r="D298" s="105" t="s">
        <v>19</v>
      </c>
      <c r="E298" s="12" t="s">
        <v>0</v>
      </c>
      <c r="F298" s="62">
        <v>1</v>
      </c>
      <c r="G298" s="98"/>
      <c r="H298" s="98"/>
      <c r="I298" s="62">
        <f t="shared" ref="I298" si="27">F298*(G298+H298)</f>
        <v>0</v>
      </c>
      <c r="J298" s="7"/>
      <c r="K298" s="28"/>
    </row>
    <row r="299" spans="2:22" ht="15" x14ac:dyDescent="0.25">
      <c r="B299" s="18"/>
      <c r="C299" s="20" t="s">
        <v>130</v>
      </c>
      <c r="D299" s="105"/>
      <c r="E299" s="12"/>
      <c r="F299" s="13"/>
      <c r="G299" s="12"/>
      <c r="H299" s="12"/>
      <c r="I299" s="13"/>
      <c r="J299" s="7"/>
      <c r="K299" s="28"/>
    </row>
    <row r="300" spans="2:22" ht="26.25" x14ac:dyDescent="0.25">
      <c r="B300" s="18"/>
      <c r="C300" s="20" t="s">
        <v>131</v>
      </c>
      <c r="D300" s="105"/>
      <c r="E300" s="12"/>
      <c r="F300" s="13"/>
      <c r="G300" s="12"/>
      <c r="H300" s="12"/>
      <c r="I300" s="13"/>
      <c r="J300" s="7"/>
      <c r="K300" s="28"/>
    </row>
    <row r="301" spans="2:22" ht="15" x14ac:dyDescent="0.25">
      <c r="B301" s="18"/>
      <c r="C301" s="20" t="s">
        <v>137</v>
      </c>
      <c r="D301" s="105"/>
      <c r="E301" s="12"/>
      <c r="F301" s="13"/>
      <c r="G301" s="12"/>
      <c r="H301" s="12"/>
      <c r="I301" s="13"/>
      <c r="J301" s="7"/>
      <c r="K301" s="28"/>
    </row>
    <row r="302" spans="2:22" ht="15" x14ac:dyDescent="0.25">
      <c r="B302" s="18"/>
      <c r="C302" s="20" t="s">
        <v>138</v>
      </c>
      <c r="D302" s="105"/>
      <c r="E302" s="12"/>
      <c r="F302" s="13"/>
      <c r="G302" s="12"/>
      <c r="H302" s="12"/>
      <c r="I302" s="13"/>
      <c r="J302" s="7"/>
      <c r="K302" s="28"/>
    </row>
    <row r="303" spans="2:22" ht="15" x14ac:dyDescent="0.25">
      <c r="B303" s="18"/>
      <c r="C303" s="20" t="s">
        <v>133</v>
      </c>
      <c r="D303" s="105"/>
      <c r="E303" s="12"/>
      <c r="F303" s="13"/>
      <c r="G303" s="12"/>
      <c r="H303" s="12"/>
      <c r="I303" s="13"/>
      <c r="J303" s="7"/>
      <c r="K303" s="28"/>
    </row>
    <row r="304" spans="2:22" ht="15" x14ac:dyDescent="0.25">
      <c r="B304" s="18"/>
      <c r="C304" s="20" t="s">
        <v>134</v>
      </c>
      <c r="D304" s="105"/>
      <c r="E304" s="12"/>
      <c r="F304" s="13"/>
      <c r="G304" s="12"/>
      <c r="H304" s="12"/>
      <c r="I304" s="13"/>
      <c r="J304" s="7"/>
      <c r="K304" s="28"/>
    </row>
    <row r="305" spans="2:22" ht="15" x14ac:dyDescent="0.25">
      <c r="B305" s="18"/>
      <c r="C305" s="20" t="s">
        <v>136</v>
      </c>
      <c r="D305" s="105"/>
      <c r="E305" s="12"/>
      <c r="F305" s="13"/>
      <c r="G305" s="12"/>
      <c r="H305" s="12"/>
      <c r="I305" s="13"/>
      <c r="J305" s="7"/>
      <c r="K305" s="28"/>
    </row>
    <row r="306" spans="2:22" ht="26.25" x14ac:dyDescent="0.25">
      <c r="B306" s="18"/>
      <c r="C306" s="20" t="s">
        <v>135</v>
      </c>
      <c r="D306" s="105"/>
      <c r="E306" s="12"/>
      <c r="F306" s="13"/>
      <c r="G306" s="12"/>
      <c r="H306" s="12"/>
      <c r="I306" s="13"/>
      <c r="J306" s="7"/>
      <c r="K306" s="28"/>
    </row>
    <row r="307" spans="2:22" ht="7.5" customHeight="1" x14ac:dyDescent="0.25">
      <c r="B307" s="18"/>
      <c r="C307" s="20"/>
      <c r="D307" s="105"/>
      <c r="E307" s="12"/>
      <c r="F307" s="13"/>
      <c r="G307" s="12"/>
      <c r="H307" s="12"/>
      <c r="I307" s="13"/>
      <c r="J307" s="7"/>
      <c r="K307" s="28"/>
    </row>
    <row r="308" spans="2:22" x14ac:dyDescent="0.2">
      <c r="B308" s="18"/>
      <c r="C308" s="20" t="s">
        <v>325</v>
      </c>
      <c r="D308" s="120" t="s">
        <v>19</v>
      </c>
      <c r="E308" s="12" t="s">
        <v>0</v>
      </c>
      <c r="F308" s="13">
        <v>1</v>
      </c>
      <c r="G308" s="97"/>
      <c r="H308" s="29"/>
      <c r="I308" s="38">
        <f t="shared" ref="I308:I310" si="28">F308*(G308+H308)</f>
        <v>0</v>
      </c>
      <c r="J308" s="7"/>
      <c r="K308" s="51"/>
    </row>
    <row r="309" spans="2:22" x14ac:dyDescent="0.2">
      <c r="B309" s="18"/>
      <c r="C309" s="20" t="s">
        <v>323</v>
      </c>
      <c r="D309" s="120" t="s">
        <v>19</v>
      </c>
      <c r="E309" s="41" t="s">
        <v>0</v>
      </c>
      <c r="F309" s="42">
        <v>3</v>
      </c>
      <c r="G309" s="118"/>
      <c r="H309" s="44"/>
      <c r="I309" s="43">
        <f t="shared" si="28"/>
        <v>0</v>
      </c>
      <c r="J309" s="7"/>
      <c r="K309" s="51"/>
      <c r="O309" s="55"/>
      <c r="P309" s="55"/>
      <c r="Q309" s="55"/>
      <c r="R309" s="55"/>
      <c r="V309" s="55"/>
    </row>
    <row r="310" spans="2:22" x14ac:dyDescent="0.2">
      <c r="B310" s="18"/>
      <c r="C310" s="20" t="s">
        <v>324</v>
      </c>
      <c r="D310" s="120" t="s">
        <v>19</v>
      </c>
      <c r="E310" s="41" t="s">
        <v>0</v>
      </c>
      <c r="F310" s="42">
        <v>7</v>
      </c>
      <c r="G310" s="118"/>
      <c r="H310" s="44"/>
      <c r="I310" s="43">
        <f t="shared" si="28"/>
        <v>0</v>
      </c>
      <c r="J310" s="7"/>
    </row>
    <row r="311" spans="2:22" x14ac:dyDescent="0.2">
      <c r="B311" s="39"/>
      <c r="C311" s="20" t="s">
        <v>60</v>
      </c>
      <c r="D311" s="105" t="s">
        <v>19</v>
      </c>
      <c r="E311" s="12" t="s">
        <v>23</v>
      </c>
      <c r="F311" s="13">
        <v>1</v>
      </c>
      <c r="G311" s="97"/>
      <c r="H311" s="29"/>
      <c r="I311" s="38">
        <f t="shared" ref="I311" si="29">F311*(G311+H311)</f>
        <v>0</v>
      </c>
      <c r="J311" s="7"/>
    </row>
    <row r="312" spans="2:22" x14ac:dyDescent="0.2">
      <c r="B312" s="18"/>
      <c r="C312" s="20" t="s">
        <v>61</v>
      </c>
      <c r="D312" s="11"/>
      <c r="E312" s="12"/>
      <c r="F312" s="13"/>
      <c r="G312" s="12"/>
      <c r="H312" s="12"/>
      <c r="I312" s="13"/>
      <c r="J312" s="7"/>
    </row>
    <row r="313" spans="2:22" x14ac:dyDescent="0.2">
      <c r="B313" s="39"/>
      <c r="C313" s="20" t="s">
        <v>62</v>
      </c>
      <c r="D313" s="105" t="s">
        <v>19</v>
      </c>
      <c r="E313" s="12" t="s">
        <v>23</v>
      </c>
      <c r="F313" s="13">
        <v>1</v>
      </c>
      <c r="G313" s="37"/>
      <c r="H313" s="95"/>
      <c r="I313" s="119">
        <f>F313*(G313+H313)</f>
        <v>0</v>
      </c>
      <c r="J313" s="7"/>
    </row>
    <row r="314" spans="2:22" x14ac:dyDescent="0.2">
      <c r="B314" s="18"/>
      <c r="C314" s="20" t="s">
        <v>63</v>
      </c>
      <c r="D314" s="11"/>
      <c r="E314" s="12"/>
      <c r="F314" s="13"/>
      <c r="G314" s="12"/>
      <c r="H314" s="12"/>
      <c r="I314" s="13"/>
      <c r="J314" s="7"/>
    </row>
    <row r="315" spans="2:22" x14ac:dyDescent="0.2">
      <c r="B315" s="46"/>
      <c r="C315" s="47" t="s">
        <v>321</v>
      </c>
      <c r="D315" s="48"/>
      <c r="E315" s="49"/>
      <c r="F315" s="50"/>
      <c r="G315" s="49"/>
      <c r="H315" s="49"/>
      <c r="I315" s="50"/>
      <c r="J315" s="7"/>
    </row>
    <row r="316" spans="2:22" x14ac:dyDescent="0.2">
      <c r="B316" s="33" t="s">
        <v>322</v>
      </c>
      <c r="C316" s="26" t="s">
        <v>227</v>
      </c>
      <c r="D316" s="11"/>
      <c r="E316" s="12"/>
      <c r="F316" s="13"/>
      <c r="G316" s="12"/>
      <c r="H316" s="12"/>
      <c r="I316" s="32"/>
      <c r="J316" s="7"/>
    </row>
    <row r="317" spans="2:22" ht="26.25" x14ac:dyDescent="0.25">
      <c r="B317" s="54"/>
      <c r="C317" s="20" t="s">
        <v>132</v>
      </c>
      <c r="D317" s="120" t="s">
        <v>19</v>
      </c>
      <c r="E317" s="12" t="s">
        <v>0</v>
      </c>
      <c r="F317" s="62">
        <v>1</v>
      </c>
      <c r="G317" s="98"/>
      <c r="H317" s="98"/>
      <c r="I317" s="62">
        <f t="shared" ref="I317" si="30">F317*(G317+H317)</f>
        <v>0</v>
      </c>
      <c r="J317" s="7"/>
      <c r="K317" s="28"/>
    </row>
    <row r="318" spans="2:22" ht="15" x14ac:dyDescent="0.25">
      <c r="B318" s="18"/>
      <c r="C318" s="20" t="s">
        <v>130</v>
      </c>
      <c r="D318" s="120"/>
      <c r="E318" s="12"/>
      <c r="F318" s="13"/>
      <c r="G318" s="12"/>
      <c r="H318" s="12"/>
      <c r="I318" s="13"/>
      <c r="J318" s="7"/>
      <c r="K318" s="28"/>
    </row>
    <row r="319" spans="2:22" ht="26.25" x14ac:dyDescent="0.25">
      <c r="B319" s="18"/>
      <c r="C319" s="20" t="s">
        <v>131</v>
      </c>
      <c r="D319" s="120"/>
      <c r="E319" s="12"/>
      <c r="F319" s="13"/>
      <c r="G319" s="12"/>
      <c r="H319" s="12"/>
      <c r="I319" s="13"/>
      <c r="J319" s="7"/>
      <c r="K319" s="28"/>
    </row>
    <row r="320" spans="2:22" ht="15" x14ac:dyDescent="0.25">
      <c r="B320" s="18"/>
      <c r="C320" s="20" t="s">
        <v>137</v>
      </c>
      <c r="D320" s="120"/>
      <c r="E320" s="12"/>
      <c r="F320" s="13"/>
      <c r="G320" s="12"/>
      <c r="H320" s="12"/>
      <c r="I320" s="13"/>
      <c r="J320" s="7"/>
      <c r="K320" s="28"/>
    </row>
    <row r="321" spans="2:22" ht="15" x14ac:dyDescent="0.25">
      <c r="B321" s="18"/>
      <c r="C321" s="20" t="s">
        <v>138</v>
      </c>
      <c r="D321" s="120"/>
      <c r="E321" s="12"/>
      <c r="F321" s="13"/>
      <c r="G321" s="12"/>
      <c r="H321" s="12"/>
      <c r="I321" s="13"/>
      <c r="J321" s="7"/>
      <c r="K321" s="28"/>
    </row>
    <row r="322" spans="2:22" ht="15" x14ac:dyDescent="0.25">
      <c r="B322" s="18"/>
      <c r="C322" s="20" t="s">
        <v>133</v>
      </c>
      <c r="D322" s="120"/>
      <c r="E322" s="12"/>
      <c r="F322" s="13"/>
      <c r="G322" s="12"/>
      <c r="H322" s="12"/>
      <c r="I322" s="13"/>
      <c r="J322" s="7"/>
      <c r="K322" s="28"/>
    </row>
    <row r="323" spans="2:22" ht="15" x14ac:dyDescent="0.25">
      <c r="B323" s="18"/>
      <c r="C323" s="20" t="s">
        <v>134</v>
      </c>
      <c r="D323" s="120"/>
      <c r="E323" s="12"/>
      <c r="F323" s="13"/>
      <c r="G323" s="12"/>
      <c r="H323" s="12"/>
      <c r="I323" s="13"/>
      <c r="J323" s="7"/>
      <c r="K323" s="28"/>
    </row>
    <row r="324" spans="2:22" ht="15" x14ac:dyDescent="0.25">
      <c r="B324" s="18"/>
      <c r="C324" s="20" t="s">
        <v>136</v>
      </c>
      <c r="D324" s="120"/>
      <c r="E324" s="12"/>
      <c r="F324" s="13"/>
      <c r="G324" s="12"/>
      <c r="H324" s="12"/>
      <c r="I324" s="13"/>
      <c r="J324" s="7"/>
      <c r="K324" s="28"/>
    </row>
    <row r="325" spans="2:22" ht="26.25" x14ac:dyDescent="0.25">
      <c r="B325" s="18"/>
      <c r="C325" s="20" t="s">
        <v>135</v>
      </c>
      <c r="D325" s="120"/>
      <c r="E325" s="12"/>
      <c r="F325" s="13"/>
      <c r="G325" s="12"/>
      <c r="H325" s="12"/>
      <c r="I325" s="13"/>
      <c r="J325" s="7"/>
      <c r="K325" s="28"/>
    </row>
    <row r="326" spans="2:22" ht="7.5" customHeight="1" x14ac:dyDescent="0.25">
      <c r="B326" s="18"/>
      <c r="C326" s="20"/>
      <c r="D326" s="120"/>
      <c r="E326" s="12"/>
      <c r="F326" s="13"/>
      <c r="G326" s="12"/>
      <c r="H326" s="12"/>
      <c r="I326" s="13"/>
      <c r="J326" s="7"/>
      <c r="K326" s="28"/>
    </row>
    <row r="327" spans="2:22" x14ac:dyDescent="0.2">
      <c r="B327" s="18"/>
      <c r="C327" s="20" t="s">
        <v>325</v>
      </c>
      <c r="D327" s="120" t="s">
        <v>19</v>
      </c>
      <c r="E327" s="12" t="s">
        <v>0</v>
      </c>
      <c r="F327" s="13">
        <v>1</v>
      </c>
      <c r="G327" s="97"/>
      <c r="H327" s="29"/>
      <c r="I327" s="38">
        <f t="shared" ref="I327:I329" si="31">F327*(G327+H327)</f>
        <v>0</v>
      </c>
      <c r="J327" s="7"/>
      <c r="K327" s="51"/>
    </row>
    <row r="328" spans="2:22" x14ac:dyDescent="0.2">
      <c r="B328" s="18"/>
      <c r="C328" s="20" t="s">
        <v>323</v>
      </c>
      <c r="D328" s="120" t="s">
        <v>19</v>
      </c>
      <c r="E328" s="41" t="s">
        <v>0</v>
      </c>
      <c r="F328" s="42">
        <v>3</v>
      </c>
      <c r="G328" s="118"/>
      <c r="H328" s="44"/>
      <c r="I328" s="43">
        <f t="shared" si="31"/>
        <v>0</v>
      </c>
      <c r="J328" s="7"/>
      <c r="K328" s="51"/>
      <c r="O328" s="55"/>
      <c r="P328" s="55"/>
      <c r="Q328" s="55"/>
      <c r="R328" s="55"/>
      <c r="V328" s="55"/>
    </row>
    <row r="329" spans="2:22" x14ac:dyDescent="0.2">
      <c r="B329" s="18"/>
      <c r="C329" s="20" t="s">
        <v>324</v>
      </c>
      <c r="D329" s="120" t="s">
        <v>19</v>
      </c>
      <c r="E329" s="41" t="s">
        <v>0</v>
      </c>
      <c r="F329" s="42">
        <v>7</v>
      </c>
      <c r="G329" s="118"/>
      <c r="H329" s="44"/>
      <c r="I329" s="43">
        <f t="shared" si="31"/>
        <v>0</v>
      </c>
      <c r="J329" s="7"/>
    </row>
    <row r="330" spans="2:22" x14ac:dyDescent="0.2">
      <c r="B330" s="39"/>
      <c r="C330" s="20" t="s">
        <v>60</v>
      </c>
      <c r="D330" s="120" t="s">
        <v>19</v>
      </c>
      <c r="E330" s="12" t="s">
        <v>23</v>
      </c>
      <c r="F330" s="13">
        <v>1</v>
      </c>
      <c r="G330" s="97"/>
      <c r="H330" s="29"/>
      <c r="I330" s="38">
        <f t="shared" ref="I330" si="32">F330*(G330+H330)</f>
        <v>0</v>
      </c>
      <c r="J330" s="7"/>
    </row>
    <row r="331" spans="2:22" x14ac:dyDescent="0.2">
      <c r="B331" s="18"/>
      <c r="C331" s="20" t="s">
        <v>61</v>
      </c>
      <c r="D331" s="11"/>
      <c r="E331" s="12"/>
      <c r="F331" s="13"/>
      <c r="G331" s="12"/>
      <c r="H331" s="12"/>
      <c r="I331" s="13"/>
      <c r="J331" s="7"/>
    </row>
    <row r="332" spans="2:22" x14ac:dyDescent="0.2">
      <c r="B332" s="39"/>
      <c r="C332" s="20" t="s">
        <v>62</v>
      </c>
      <c r="D332" s="120" t="s">
        <v>19</v>
      </c>
      <c r="E332" s="12" t="s">
        <v>23</v>
      </c>
      <c r="F332" s="13">
        <v>1</v>
      </c>
      <c r="G332" s="37"/>
      <c r="H332" s="95"/>
      <c r="I332" s="119">
        <f>F332*(G332+H332)</f>
        <v>0</v>
      </c>
      <c r="J332" s="7"/>
    </row>
    <row r="333" spans="2:22" x14ac:dyDescent="0.2">
      <c r="B333" s="18"/>
      <c r="C333" s="20" t="s">
        <v>63</v>
      </c>
      <c r="D333" s="11"/>
      <c r="E333" s="12"/>
      <c r="F333" s="13"/>
      <c r="G333" s="12"/>
      <c r="H333" s="12"/>
      <c r="I333" s="13"/>
      <c r="J333" s="7"/>
    </row>
    <row r="334" spans="2:22" x14ac:dyDescent="0.2">
      <c r="B334" s="46"/>
      <c r="C334" s="47" t="s">
        <v>321</v>
      </c>
      <c r="D334" s="48"/>
      <c r="E334" s="49"/>
      <c r="F334" s="50"/>
      <c r="G334" s="49"/>
      <c r="H334" s="49"/>
      <c r="I334" s="50"/>
      <c r="J334" s="7"/>
    </row>
    <row r="335" spans="2:22" x14ac:dyDescent="0.2">
      <c r="B335" s="18"/>
      <c r="C335" s="20"/>
      <c r="D335" s="11"/>
      <c r="E335" s="12"/>
      <c r="F335" s="13"/>
      <c r="G335" s="12"/>
      <c r="H335" s="12"/>
      <c r="I335" s="13"/>
      <c r="J335" s="7"/>
    </row>
    <row r="336" spans="2:22" x14ac:dyDescent="0.2">
      <c r="B336" s="18"/>
      <c r="C336" s="20"/>
      <c r="D336" s="36" t="s">
        <v>26</v>
      </c>
      <c r="E336" s="12"/>
      <c r="F336" s="13"/>
      <c r="G336" s="12"/>
      <c r="H336" s="12"/>
      <c r="I336" s="109">
        <f>SUM(I162:I335)</f>
        <v>0</v>
      </c>
      <c r="J336" s="7"/>
    </row>
    <row r="337" spans="1:10" x14ac:dyDescent="0.2">
      <c r="B337" s="18"/>
      <c r="C337" s="20"/>
      <c r="D337" s="11"/>
      <c r="E337" s="12"/>
      <c r="F337" s="13"/>
      <c r="G337" s="12"/>
      <c r="H337" s="12"/>
      <c r="I337" s="13"/>
      <c r="J337" s="7"/>
    </row>
    <row r="338" spans="1:10" x14ac:dyDescent="0.2">
      <c r="B338" s="46"/>
      <c r="C338" s="47"/>
      <c r="D338" s="48"/>
      <c r="E338" s="49"/>
      <c r="F338" s="50"/>
      <c r="G338" s="49"/>
      <c r="H338" s="49"/>
      <c r="I338" s="50"/>
      <c r="J338" s="7"/>
    </row>
    <row r="339" spans="1:10" x14ac:dyDescent="0.2">
      <c r="B339" s="33" t="s">
        <v>32</v>
      </c>
      <c r="C339" s="26" t="s">
        <v>73</v>
      </c>
      <c r="D339" s="11"/>
      <c r="E339" s="12"/>
      <c r="F339" s="13"/>
      <c r="G339" s="12"/>
      <c r="H339" s="12"/>
      <c r="I339" s="32"/>
    </row>
    <row r="340" spans="1:10" x14ac:dyDescent="0.2">
      <c r="B340" s="18" t="s">
        <v>27</v>
      </c>
      <c r="C340" s="20" t="s">
        <v>25</v>
      </c>
      <c r="D340" s="11"/>
      <c r="E340" s="12"/>
      <c r="F340" s="13"/>
      <c r="G340" s="12"/>
      <c r="H340" s="12"/>
      <c r="I340" s="13"/>
      <c r="J340" s="7"/>
    </row>
    <row r="341" spans="1:10" x14ac:dyDescent="0.2">
      <c r="B341" s="18"/>
      <c r="C341" s="20" t="s">
        <v>326</v>
      </c>
      <c r="D341" s="11" t="s">
        <v>328</v>
      </c>
      <c r="E341" s="12" t="s">
        <v>28</v>
      </c>
      <c r="F341" s="13">
        <v>50</v>
      </c>
      <c r="G341" s="98"/>
      <c r="H341" s="98"/>
      <c r="I341" s="13">
        <f t="shared" ref="I341:I354" si="33">F341*(G341+H341)</f>
        <v>0</v>
      </c>
      <c r="J341" s="7"/>
    </row>
    <row r="342" spans="1:10" x14ac:dyDescent="0.2">
      <c r="B342" s="18"/>
      <c r="C342" s="20" t="s">
        <v>349</v>
      </c>
      <c r="D342" s="11" t="s">
        <v>327</v>
      </c>
      <c r="E342" s="12" t="s">
        <v>28</v>
      </c>
      <c r="F342" s="13">
        <v>35</v>
      </c>
      <c r="G342" s="98"/>
      <c r="H342" s="98"/>
      <c r="I342" s="13">
        <f t="shared" si="33"/>
        <v>0</v>
      </c>
      <c r="J342" s="7"/>
    </row>
    <row r="343" spans="1:10" x14ac:dyDescent="0.2">
      <c r="B343" s="18"/>
      <c r="C343" s="20" t="s">
        <v>350</v>
      </c>
      <c r="D343" s="11" t="s">
        <v>74</v>
      </c>
      <c r="E343" s="12" t="s">
        <v>28</v>
      </c>
      <c r="F343" s="13">
        <v>195</v>
      </c>
      <c r="G343" s="98"/>
      <c r="H343" s="98"/>
      <c r="I343" s="13">
        <f t="shared" ref="I343:I349" si="34">F343*(G343+H343)</f>
        <v>0</v>
      </c>
      <c r="J343" s="7"/>
    </row>
    <row r="344" spans="1:10" x14ac:dyDescent="0.2">
      <c r="B344" s="18"/>
      <c r="C344" s="20" t="s">
        <v>330</v>
      </c>
      <c r="D344" s="11" t="s">
        <v>329</v>
      </c>
      <c r="E344" s="12" t="s">
        <v>28</v>
      </c>
      <c r="F344" s="13">
        <v>50</v>
      </c>
      <c r="G344" s="98"/>
      <c r="H344" s="98"/>
      <c r="I344" s="13">
        <f t="shared" ref="I344" si="35">F344*(G344+H344)</f>
        <v>0</v>
      </c>
      <c r="J344" s="7"/>
    </row>
    <row r="345" spans="1:10" x14ac:dyDescent="0.2">
      <c r="B345" s="18"/>
      <c r="C345" s="20" t="s">
        <v>332</v>
      </c>
      <c r="D345" s="11" t="s">
        <v>75</v>
      </c>
      <c r="E345" s="12" t="s">
        <v>28</v>
      </c>
      <c r="F345" s="13">
        <v>10</v>
      </c>
      <c r="G345" s="98"/>
      <c r="H345" s="98"/>
      <c r="I345" s="13">
        <f t="shared" ref="I345" si="36">F345*(G345+H345)</f>
        <v>0</v>
      </c>
      <c r="J345" s="7"/>
    </row>
    <row r="346" spans="1:10" x14ac:dyDescent="0.2">
      <c r="B346" s="18"/>
      <c r="C346" s="20"/>
      <c r="D346" s="11"/>
      <c r="E346" s="12"/>
      <c r="F346" s="13"/>
      <c r="G346" s="12"/>
      <c r="H346" s="12"/>
      <c r="I346" s="13"/>
      <c r="J346" s="7"/>
    </row>
    <row r="347" spans="1:10" x14ac:dyDescent="0.2">
      <c r="B347" s="18"/>
      <c r="C347" s="20" t="s">
        <v>331</v>
      </c>
      <c r="D347" s="11" t="s">
        <v>335</v>
      </c>
      <c r="E347" s="12" t="s">
        <v>28</v>
      </c>
      <c r="F347" s="13">
        <v>30</v>
      </c>
      <c r="G347" s="98"/>
      <c r="H347" s="98"/>
      <c r="I347" s="13">
        <f t="shared" ref="I347" si="37">F347*(G347+H347)</f>
        <v>0</v>
      </c>
      <c r="J347" s="7"/>
    </row>
    <row r="348" spans="1:10" x14ac:dyDescent="0.2">
      <c r="B348" s="18"/>
      <c r="C348" s="20" t="s">
        <v>336</v>
      </c>
      <c r="D348" s="11" t="s">
        <v>337</v>
      </c>
      <c r="E348" s="12" t="s">
        <v>28</v>
      </c>
      <c r="F348" s="13">
        <v>40</v>
      </c>
      <c r="G348" s="98"/>
      <c r="H348" s="98"/>
      <c r="I348" s="13">
        <f t="shared" ref="I348" si="38">F348*(G348+H348)</f>
        <v>0</v>
      </c>
      <c r="J348" s="7"/>
    </row>
    <row r="349" spans="1:10" ht="25.5" x14ac:dyDescent="0.2">
      <c r="B349" s="18"/>
      <c r="C349" s="20" t="s">
        <v>334</v>
      </c>
      <c r="D349" s="11" t="s">
        <v>333</v>
      </c>
      <c r="E349" s="12" t="s">
        <v>28</v>
      </c>
      <c r="F349" s="62">
        <v>155</v>
      </c>
      <c r="G349" s="98"/>
      <c r="H349" s="98"/>
      <c r="I349" s="62">
        <f t="shared" si="34"/>
        <v>0</v>
      </c>
      <c r="J349" s="7"/>
    </row>
    <row r="350" spans="1:10" x14ac:dyDescent="0.2">
      <c r="B350" s="18"/>
      <c r="C350" s="20"/>
      <c r="D350" s="11"/>
      <c r="E350" s="12"/>
      <c r="F350" s="13"/>
      <c r="G350" s="12"/>
      <c r="H350" s="12"/>
      <c r="I350" s="13"/>
      <c r="J350" s="7"/>
    </row>
    <row r="351" spans="1:10" x14ac:dyDescent="0.2">
      <c r="A351" s="1" t="s">
        <v>320</v>
      </c>
      <c r="B351" s="18"/>
      <c r="C351" s="20" t="s">
        <v>76</v>
      </c>
      <c r="D351" s="11" t="s">
        <v>70</v>
      </c>
      <c r="E351" s="12" t="s">
        <v>28</v>
      </c>
      <c r="F351" s="13">
        <v>860</v>
      </c>
      <c r="G351" s="98"/>
      <c r="H351" s="98"/>
      <c r="I351" s="13">
        <f t="shared" si="33"/>
        <v>0</v>
      </c>
      <c r="J351" s="7"/>
    </row>
    <row r="352" spans="1:10" x14ac:dyDescent="0.2">
      <c r="B352" s="18"/>
      <c r="C352" s="20" t="s">
        <v>78</v>
      </c>
      <c r="D352" s="11"/>
      <c r="E352" s="12"/>
      <c r="F352" s="13"/>
      <c r="G352" s="12"/>
      <c r="H352" s="12"/>
      <c r="I352" s="13"/>
      <c r="J352" s="7"/>
    </row>
    <row r="353" spans="1:24" x14ac:dyDescent="0.2">
      <c r="A353" s="1" t="s">
        <v>320</v>
      </c>
      <c r="B353" s="18"/>
      <c r="C353" s="20" t="s">
        <v>77</v>
      </c>
      <c r="D353" s="11" t="s">
        <v>71</v>
      </c>
      <c r="E353" s="12" t="s">
        <v>28</v>
      </c>
      <c r="F353" s="13">
        <v>780</v>
      </c>
      <c r="G353" s="98"/>
      <c r="H353" s="98"/>
      <c r="I353" s="13">
        <f t="shared" si="33"/>
        <v>0</v>
      </c>
      <c r="J353" s="7"/>
    </row>
    <row r="354" spans="1:24" x14ac:dyDescent="0.2">
      <c r="A354" s="1" t="s">
        <v>320</v>
      </c>
      <c r="B354" s="18"/>
      <c r="C354" s="20"/>
      <c r="D354" s="11" t="s">
        <v>72</v>
      </c>
      <c r="E354" s="12" t="s">
        <v>28</v>
      </c>
      <c r="F354" s="13">
        <v>70</v>
      </c>
      <c r="G354" s="98"/>
      <c r="H354" s="98"/>
      <c r="I354" s="13">
        <f t="shared" si="33"/>
        <v>0</v>
      </c>
      <c r="J354" s="7"/>
    </row>
    <row r="355" spans="1:24" x14ac:dyDescent="0.2">
      <c r="A355" s="1" t="s">
        <v>320</v>
      </c>
      <c r="B355" s="18"/>
      <c r="C355" s="20"/>
      <c r="D355" s="11" t="s">
        <v>82</v>
      </c>
      <c r="E355" s="12" t="s">
        <v>28</v>
      </c>
      <c r="F355" s="13">
        <v>1340</v>
      </c>
      <c r="G355" s="98"/>
      <c r="H355" s="98"/>
      <c r="I355" s="13">
        <f>F355*(G355+H355)</f>
        <v>0</v>
      </c>
      <c r="J355" s="7"/>
    </row>
    <row r="356" spans="1:24" x14ac:dyDescent="0.2">
      <c r="B356" s="18"/>
      <c r="C356" s="20"/>
      <c r="D356" s="11"/>
      <c r="E356" s="12"/>
      <c r="F356" s="13"/>
      <c r="G356" s="12"/>
      <c r="H356" s="12"/>
      <c r="I356" s="13"/>
      <c r="J356" s="7"/>
    </row>
    <row r="357" spans="1:24" x14ac:dyDescent="0.2">
      <c r="B357" s="18" t="s">
        <v>32</v>
      </c>
      <c r="C357" s="20" t="s">
        <v>25</v>
      </c>
      <c r="D357" s="11"/>
      <c r="E357" s="12"/>
      <c r="F357" s="13"/>
      <c r="G357" s="12"/>
      <c r="H357" s="12"/>
      <c r="I357" s="13"/>
      <c r="J357" s="7"/>
    </row>
    <row r="358" spans="1:24" x14ac:dyDescent="0.2">
      <c r="A358" s="1" t="s">
        <v>320</v>
      </c>
      <c r="B358" s="18"/>
      <c r="C358" s="20" t="s">
        <v>312</v>
      </c>
      <c r="D358" s="11"/>
      <c r="E358" s="12" t="s">
        <v>28</v>
      </c>
      <c r="F358" s="13">
        <v>20</v>
      </c>
      <c r="G358" s="98"/>
      <c r="H358" s="98"/>
      <c r="I358" s="13">
        <f>F358*(G358+H358)</f>
        <v>0</v>
      </c>
      <c r="J358" s="7"/>
    </row>
    <row r="359" spans="1:24" x14ac:dyDescent="0.2">
      <c r="B359" s="18"/>
      <c r="C359" s="20" t="s">
        <v>81</v>
      </c>
      <c r="D359" s="11"/>
      <c r="E359" s="12"/>
      <c r="F359" s="13"/>
      <c r="G359" s="12"/>
      <c r="H359" s="12"/>
      <c r="I359" s="13"/>
      <c r="J359" s="7"/>
    </row>
    <row r="360" spans="1:24" x14ac:dyDescent="0.2">
      <c r="A360" s="1" t="s">
        <v>320</v>
      </c>
      <c r="B360" s="18"/>
      <c r="C360" s="20" t="s">
        <v>313</v>
      </c>
      <c r="D360" s="11"/>
      <c r="E360" s="12" t="s">
        <v>28</v>
      </c>
      <c r="F360" s="13">
        <v>220</v>
      </c>
      <c r="G360" s="98"/>
      <c r="H360" s="98"/>
      <c r="I360" s="13">
        <f>F360*(G360+H360)</f>
        <v>0</v>
      </c>
      <c r="J360" s="7">
        <f>SUM(K360:AE360)</f>
        <v>212</v>
      </c>
      <c r="L360" s="1">
        <v>70</v>
      </c>
      <c r="R360" s="1">
        <v>70</v>
      </c>
      <c r="X360" s="1">
        <v>72</v>
      </c>
    </row>
    <row r="361" spans="1:24" x14ac:dyDescent="0.2">
      <c r="B361" s="18"/>
      <c r="C361" s="20" t="s">
        <v>314</v>
      </c>
      <c r="D361" s="11"/>
      <c r="E361" s="12"/>
      <c r="F361" s="13"/>
      <c r="G361" s="12"/>
      <c r="H361" s="12"/>
      <c r="I361" s="13"/>
      <c r="J361" s="7"/>
    </row>
    <row r="362" spans="1:24" x14ac:dyDescent="0.2">
      <c r="A362" s="1" t="s">
        <v>320</v>
      </c>
      <c r="B362" s="18"/>
      <c r="C362" s="20" t="s">
        <v>79</v>
      </c>
      <c r="D362" s="11"/>
      <c r="E362" s="12" t="s">
        <v>28</v>
      </c>
      <c r="F362" s="13">
        <v>100</v>
      </c>
      <c r="G362" s="98"/>
      <c r="H362" s="98"/>
      <c r="I362" s="13">
        <f>F362*(G362+H362)</f>
        <v>0</v>
      </c>
      <c r="J362" s="7">
        <f>SUM(K362:AE362)</f>
        <v>90</v>
      </c>
      <c r="L362" s="1">
        <v>26</v>
      </c>
      <c r="R362" s="1">
        <v>26</v>
      </c>
      <c r="X362" s="1">
        <v>38</v>
      </c>
    </row>
    <row r="363" spans="1:24" x14ac:dyDescent="0.2">
      <c r="B363" s="18"/>
      <c r="C363" s="20" t="s">
        <v>80</v>
      </c>
      <c r="D363" s="11"/>
      <c r="E363" s="12"/>
      <c r="F363" s="13"/>
      <c r="G363" s="12"/>
      <c r="H363" s="12"/>
      <c r="I363" s="13"/>
      <c r="J363" s="7"/>
    </row>
    <row r="364" spans="1:24" x14ac:dyDescent="0.2">
      <c r="A364" s="1" t="s">
        <v>320</v>
      </c>
      <c r="B364" s="18"/>
      <c r="C364" s="20" t="s">
        <v>315</v>
      </c>
      <c r="D364" s="11"/>
      <c r="E364" s="12" t="s">
        <v>28</v>
      </c>
      <c r="F364" s="13">
        <v>320</v>
      </c>
      <c r="G364" s="98"/>
      <c r="H364" s="98"/>
      <c r="I364" s="13">
        <f>F364*(G364+H364)</f>
        <v>0</v>
      </c>
      <c r="J364" s="7">
        <f>SUM(K364:AE364)</f>
        <v>0</v>
      </c>
    </row>
    <row r="365" spans="1:24" x14ac:dyDescent="0.2">
      <c r="B365" s="18"/>
      <c r="C365" s="20" t="s">
        <v>316</v>
      </c>
      <c r="D365" s="11"/>
      <c r="E365" s="12"/>
      <c r="F365" s="13"/>
      <c r="G365" s="12"/>
      <c r="H365" s="12"/>
      <c r="I365" s="13"/>
      <c r="J365" s="7"/>
    </row>
    <row r="366" spans="1:24" x14ac:dyDescent="0.2">
      <c r="B366" s="18"/>
      <c r="C366" s="20"/>
      <c r="D366" s="11"/>
      <c r="E366" s="12"/>
      <c r="F366" s="13"/>
      <c r="G366" s="12"/>
      <c r="H366" s="12"/>
      <c r="I366" s="13"/>
      <c r="J366" s="7"/>
    </row>
    <row r="367" spans="1:24" x14ac:dyDescent="0.2">
      <c r="B367" s="18" t="s">
        <v>370</v>
      </c>
      <c r="C367" s="20" t="s">
        <v>371</v>
      </c>
      <c r="D367" s="11"/>
      <c r="E367" s="12" t="s">
        <v>23</v>
      </c>
      <c r="F367" s="13">
        <v>1</v>
      </c>
      <c r="G367" s="98"/>
      <c r="H367" s="98"/>
      <c r="I367" s="13">
        <f>F367*(G367+H367)</f>
        <v>0</v>
      </c>
      <c r="J367" s="7"/>
    </row>
    <row r="368" spans="1:24" x14ac:dyDescent="0.2">
      <c r="B368" s="18"/>
      <c r="C368" s="20"/>
      <c r="D368" s="11"/>
      <c r="E368" s="12"/>
      <c r="F368" s="13"/>
      <c r="G368" s="12"/>
      <c r="H368" s="12"/>
      <c r="I368" s="13"/>
      <c r="J368" s="7"/>
    </row>
    <row r="369" spans="2:10" ht="25.5" x14ac:dyDescent="0.2">
      <c r="B369" s="18" t="s">
        <v>200</v>
      </c>
      <c r="C369" s="20" t="s">
        <v>311</v>
      </c>
      <c r="D369" s="11"/>
      <c r="E369" s="12"/>
      <c r="F369" s="13"/>
      <c r="G369" s="12"/>
      <c r="H369" s="12"/>
      <c r="I369" s="13"/>
      <c r="J369" s="7"/>
    </row>
    <row r="370" spans="2:10" x14ac:dyDescent="0.2">
      <c r="B370" s="46"/>
      <c r="C370" s="47"/>
      <c r="D370" s="48"/>
      <c r="E370" s="49"/>
      <c r="F370" s="50"/>
      <c r="G370" s="49"/>
      <c r="H370" s="49"/>
      <c r="I370" s="50"/>
      <c r="J370" s="7"/>
    </row>
    <row r="371" spans="2:10" x14ac:dyDescent="0.2">
      <c r="B371" s="18"/>
      <c r="C371" s="20"/>
      <c r="D371" s="36" t="s">
        <v>26</v>
      </c>
      <c r="E371" s="12"/>
      <c r="F371" s="13"/>
      <c r="G371" s="12"/>
      <c r="H371" s="12"/>
      <c r="I371" s="109">
        <f>SUM(I339:I370)</f>
        <v>0</v>
      </c>
      <c r="J371" s="7"/>
    </row>
    <row r="372" spans="2:10" x14ac:dyDescent="0.2">
      <c r="B372" s="18"/>
      <c r="C372" s="20"/>
      <c r="D372" s="11"/>
      <c r="E372" s="12"/>
      <c r="F372" s="13"/>
      <c r="G372" s="12"/>
      <c r="H372" s="12"/>
      <c r="I372" s="13"/>
      <c r="J372" s="7"/>
    </row>
    <row r="373" spans="2:10" x14ac:dyDescent="0.2">
      <c r="B373" s="33" t="s">
        <v>29</v>
      </c>
      <c r="C373" s="20"/>
      <c r="D373" s="36" t="s">
        <v>26</v>
      </c>
      <c r="E373" s="12"/>
      <c r="F373" s="13"/>
      <c r="G373" s="12"/>
      <c r="H373" s="12"/>
      <c r="I373" s="109">
        <f>SUM(I374:I391)</f>
        <v>0</v>
      </c>
      <c r="J373" s="7"/>
    </row>
    <row r="374" spans="2:10" x14ac:dyDescent="0.2">
      <c r="B374" s="33" t="s">
        <v>241</v>
      </c>
      <c r="C374" s="20" t="s">
        <v>25</v>
      </c>
      <c r="D374" s="11"/>
      <c r="E374" s="12"/>
      <c r="F374" s="13"/>
      <c r="G374" s="12"/>
      <c r="H374" s="12"/>
      <c r="I374" s="13"/>
      <c r="J374" s="7"/>
    </row>
    <row r="375" spans="2:10" ht="25.5" x14ac:dyDescent="0.2">
      <c r="B375" s="33"/>
      <c r="C375" s="20" t="s">
        <v>307</v>
      </c>
      <c r="D375" s="83" t="s">
        <v>19</v>
      </c>
      <c r="E375" s="12" t="s">
        <v>23</v>
      </c>
      <c r="F375" s="62">
        <v>1</v>
      </c>
      <c r="G375" s="98"/>
      <c r="H375" s="12"/>
      <c r="I375" s="62">
        <f t="shared" ref="I375:I379" si="39">F375*(G375+H375)</f>
        <v>0</v>
      </c>
      <c r="J375" s="7"/>
    </row>
    <row r="376" spans="2:10" x14ac:dyDescent="0.2">
      <c r="B376" s="18"/>
      <c r="C376" s="20" t="s">
        <v>30</v>
      </c>
      <c r="D376" s="105" t="s">
        <v>19</v>
      </c>
      <c r="E376" s="12" t="s">
        <v>23</v>
      </c>
      <c r="F376" s="13">
        <v>1</v>
      </c>
      <c r="G376" s="98"/>
      <c r="H376" s="104"/>
      <c r="I376" s="13">
        <f t="shared" si="39"/>
        <v>0</v>
      </c>
      <c r="J376" s="7"/>
    </row>
    <row r="377" spans="2:10" x14ac:dyDescent="0.2">
      <c r="B377" s="18"/>
      <c r="C377" s="20" t="s">
        <v>31</v>
      </c>
      <c r="D377" s="105" t="s">
        <v>19</v>
      </c>
      <c r="E377" s="12" t="s">
        <v>23</v>
      </c>
      <c r="F377" s="13">
        <v>1</v>
      </c>
      <c r="G377" s="98"/>
      <c r="H377" s="104"/>
      <c r="I377" s="13">
        <f t="shared" si="39"/>
        <v>0</v>
      </c>
      <c r="J377" s="7"/>
    </row>
    <row r="378" spans="2:10" x14ac:dyDescent="0.2">
      <c r="B378" s="18"/>
      <c r="C378" s="20" t="s">
        <v>308</v>
      </c>
      <c r="D378" s="105" t="s">
        <v>19</v>
      </c>
      <c r="E378" s="12" t="s">
        <v>23</v>
      </c>
      <c r="F378" s="13">
        <v>1</v>
      </c>
      <c r="G378" s="98"/>
      <c r="H378" s="104"/>
      <c r="I378" s="13">
        <f t="shared" si="39"/>
        <v>0</v>
      </c>
      <c r="J378" s="7"/>
    </row>
    <row r="379" spans="2:10" ht="25.5" x14ac:dyDescent="0.2">
      <c r="B379" s="18"/>
      <c r="C379" s="20" t="s">
        <v>248</v>
      </c>
      <c r="D379" s="83" t="s">
        <v>19</v>
      </c>
      <c r="E379" s="12" t="s">
        <v>23</v>
      </c>
      <c r="F379" s="62">
        <v>1</v>
      </c>
      <c r="G379" s="98"/>
      <c r="H379" s="104"/>
      <c r="I379" s="62">
        <f t="shared" si="39"/>
        <v>0</v>
      </c>
      <c r="J379" s="7"/>
    </row>
    <row r="380" spans="2:10" ht="38.25" x14ac:dyDescent="0.2">
      <c r="B380" s="18"/>
      <c r="C380" s="20" t="s">
        <v>250</v>
      </c>
      <c r="D380" s="105"/>
      <c r="E380" s="12"/>
      <c r="F380" s="13"/>
      <c r="G380" s="12"/>
      <c r="H380" s="12"/>
      <c r="I380" s="13"/>
      <c r="J380" s="7"/>
    </row>
    <row r="381" spans="2:10" x14ac:dyDescent="0.2">
      <c r="B381" s="18">
        <v>1</v>
      </c>
      <c r="C381" s="94"/>
      <c r="D381" s="83" t="s">
        <v>19</v>
      </c>
      <c r="E381" s="12" t="s">
        <v>23</v>
      </c>
      <c r="F381" s="62">
        <v>1</v>
      </c>
      <c r="G381" s="98"/>
      <c r="H381" s="99"/>
      <c r="I381" s="62">
        <f t="shared" ref="I381:I390" si="40">F381*(G381+H381)</f>
        <v>0</v>
      </c>
      <c r="J381" s="7"/>
    </row>
    <row r="382" spans="2:10" x14ac:dyDescent="0.2">
      <c r="B382" s="18">
        <v>2</v>
      </c>
      <c r="C382" s="94"/>
      <c r="D382" s="83" t="s">
        <v>19</v>
      </c>
      <c r="E382" s="12" t="s">
        <v>23</v>
      </c>
      <c r="F382" s="62">
        <v>1</v>
      </c>
      <c r="G382" s="98"/>
      <c r="H382" s="99"/>
      <c r="I382" s="62">
        <f t="shared" si="40"/>
        <v>0</v>
      </c>
      <c r="J382" s="7"/>
    </row>
    <row r="383" spans="2:10" x14ac:dyDescent="0.2">
      <c r="B383" s="18">
        <v>3</v>
      </c>
      <c r="C383" s="94"/>
      <c r="D383" s="83" t="s">
        <v>19</v>
      </c>
      <c r="E383" s="12" t="s">
        <v>23</v>
      </c>
      <c r="F383" s="62">
        <v>1</v>
      </c>
      <c r="G383" s="98"/>
      <c r="H383" s="99"/>
      <c r="I383" s="62">
        <f t="shared" si="40"/>
        <v>0</v>
      </c>
      <c r="J383" s="7"/>
    </row>
    <row r="384" spans="2:10" x14ac:dyDescent="0.2">
      <c r="B384" s="18">
        <v>4</v>
      </c>
      <c r="C384" s="94"/>
      <c r="D384" s="83" t="s">
        <v>19</v>
      </c>
      <c r="E384" s="12" t="s">
        <v>23</v>
      </c>
      <c r="F384" s="62">
        <v>1</v>
      </c>
      <c r="G384" s="98"/>
      <c r="H384" s="99"/>
      <c r="I384" s="62">
        <f t="shared" si="40"/>
        <v>0</v>
      </c>
      <c r="J384" s="7"/>
    </row>
    <row r="385" spans="1:254" x14ac:dyDescent="0.2">
      <c r="B385" s="18">
        <v>5</v>
      </c>
      <c r="C385" s="94"/>
      <c r="D385" s="83" t="s">
        <v>19</v>
      </c>
      <c r="E385" s="12" t="s">
        <v>23</v>
      </c>
      <c r="F385" s="62">
        <v>1</v>
      </c>
      <c r="G385" s="98"/>
      <c r="H385" s="99"/>
      <c r="I385" s="62">
        <f t="shared" si="40"/>
        <v>0</v>
      </c>
      <c r="J385" s="7"/>
    </row>
    <row r="386" spans="1:254" x14ac:dyDescent="0.2">
      <c r="B386" s="18">
        <v>6</v>
      </c>
      <c r="C386" s="94"/>
      <c r="D386" s="83" t="s">
        <v>19</v>
      </c>
      <c r="E386" s="12" t="s">
        <v>23</v>
      </c>
      <c r="F386" s="62">
        <v>1</v>
      </c>
      <c r="G386" s="98"/>
      <c r="H386" s="99"/>
      <c r="I386" s="62">
        <f t="shared" si="40"/>
        <v>0</v>
      </c>
      <c r="J386" s="7"/>
    </row>
    <row r="387" spans="1:254" x14ac:dyDescent="0.2">
      <c r="B387" s="18">
        <v>7</v>
      </c>
      <c r="C387" s="94"/>
      <c r="D387" s="83" t="s">
        <v>19</v>
      </c>
      <c r="E387" s="12" t="s">
        <v>23</v>
      </c>
      <c r="F387" s="62">
        <v>1</v>
      </c>
      <c r="G387" s="98"/>
      <c r="H387" s="99"/>
      <c r="I387" s="62">
        <f t="shared" si="40"/>
        <v>0</v>
      </c>
      <c r="J387" s="7"/>
    </row>
    <row r="388" spans="1:254" x14ac:dyDescent="0.2">
      <c r="B388" s="18">
        <v>8</v>
      </c>
      <c r="C388" s="94"/>
      <c r="D388" s="83" t="s">
        <v>19</v>
      </c>
      <c r="E388" s="12" t="s">
        <v>23</v>
      </c>
      <c r="F388" s="62">
        <v>1</v>
      </c>
      <c r="G388" s="98"/>
      <c r="H388" s="99"/>
      <c r="I388" s="62">
        <f t="shared" si="40"/>
        <v>0</v>
      </c>
      <c r="J388" s="7"/>
    </row>
    <row r="389" spans="1:254" x14ac:dyDescent="0.2">
      <c r="B389" s="18">
        <v>9</v>
      </c>
      <c r="C389" s="94"/>
      <c r="D389" s="83" t="s">
        <v>19</v>
      </c>
      <c r="E389" s="12" t="s">
        <v>23</v>
      </c>
      <c r="F389" s="62">
        <v>1</v>
      </c>
      <c r="G389" s="98"/>
      <c r="H389" s="99"/>
      <c r="I389" s="62">
        <f t="shared" si="40"/>
        <v>0</v>
      </c>
      <c r="J389" s="7"/>
    </row>
    <row r="390" spans="1:254" x14ac:dyDescent="0.2">
      <c r="B390" s="18">
        <v>10</v>
      </c>
      <c r="C390" s="94"/>
      <c r="D390" s="83" t="s">
        <v>19</v>
      </c>
      <c r="E390" s="12" t="s">
        <v>23</v>
      </c>
      <c r="F390" s="62">
        <v>1</v>
      </c>
      <c r="G390" s="98"/>
      <c r="H390" s="99"/>
      <c r="I390" s="62">
        <f t="shared" si="40"/>
        <v>0</v>
      </c>
      <c r="J390" s="7"/>
    </row>
    <row r="391" spans="1:254" x14ac:dyDescent="0.2">
      <c r="B391" s="18"/>
      <c r="C391" s="20"/>
      <c r="D391" s="105"/>
      <c r="E391" s="12"/>
      <c r="F391" s="13"/>
      <c r="G391" s="12"/>
      <c r="H391" s="12"/>
      <c r="I391" s="13"/>
      <c r="J391" s="7"/>
    </row>
    <row r="392" spans="1:254" ht="102" x14ac:dyDescent="0.2">
      <c r="B392" s="131" t="s">
        <v>200</v>
      </c>
      <c r="C392" s="20" t="s">
        <v>310</v>
      </c>
      <c r="D392" s="105"/>
      <c r="E392" s="12"/>
      <c r="F392" s="13"/>
      <c r="G392" s="12"/>
      <c r="H392" s="12"/>
      <c r="I392" s="13"/>
      <c r="J392" s="7"/>
    </row>
    <row r="393" spans="1:254" ht="89.25" x14ac:dyDescent="0.2">
      <c r="B393" s="131"/>
      <c r="C393" s="20" t="s">
        <v>309</v>
      </c>
      <c r="D393" s="105"/>
      <c r="E393" s="12"/>
      <c r="F393" s="13"/>
      <c r="G393" s="12"/>
      <c r="H393" s="12"/>
      <c r="I393" s="13"/>
      <c r="J393" s="7"/>
    </row>
    <row r="394" spans="1:254" x14ac:dyDescent="0.2">
      <c r="B394" s="18"/>
      <c r="C394" s="20"/>
      <c r="D394" s="11"/>
      <c r="E394" s="12"/>
      <c r="F394" s="13"/>
      <c r="G394" s="12"/>
      <c r="H394" s="12"/>
      <c r="I394" s="13"/>
      <c r="J394" s="7"/>
    </row>
    <row r="395" spans="1:254" s="17" customFormat="1" ht="7.5" customHeight="1" x14ac:dyDescent="0.2">
      <c r="A395" s="1"/>
      <c r="B395" s="9"/>
      <c r="C395" s="9"/>
      <c r="D395" s="9"/>
      <c r="E395" s="9"/>
      <c r="F395" s="9"/>
      <c r="G395" s="9"/>
      <c r="H395" s="9"/>
      <c r="I395" s="9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  <c r="EQ395" s="1"/>
      <c r="ER395" s="1"/>
      <c r="ES395" s="1"/>
      <c r="ET395" s="1"/>
      <c r="EU395" s="1"/>
      <c r="EV395" s="1"/>
      <c r="EW395" s="1"/>
      <c r="EX395" s="1"/>
      <c r="EY395" s="1"/>
      <c r="EZ395" s="1"/>
      <c r="FA395" s="1"/>
      <c r="FB395" s="1"/>
      <c r="FC395" s="1"/>
      <c r="FD395" s="1"/>
      <c r="FE395" s="1"/>
      <c r="FF395" s="1"/>
      <c r="FG395" s="1"/>
      <c r="FH395" s="1"/>
      <c r="FI395" s="1"/>
      <c r="FJ395" s="1"/>
      <c r="FK395" s="1"/>
      <c r="FL395" s="1"/>
      <c r="FM395" s="1"/>
      <c r="FN395" s="1"/>
      <c r="FO395" s="1"/>
      <c r="FP395" s="1"/>
      <c r="FQ395" s="1"/>
      <c r="FR395" s="1"/>
      <c r="FS395" s="1"/>
      <c r="FT395" s="1"/>
      <c r="FU395" s="1"/>
      <c r="FV395" s="1"/>
      <c r="FW395" s="1"/>
      <c r="FX395" s="1"/>
      <c r="FY395" s="1"/>
      <c r="FZ395" s="1"/>
      <c r="GA395" s="1"/>
      <c r="GB395" s="1"/>
      <c r="GC395" s="1"/>
      <c r="GD395" s="1"/>
      <c r="GE395" s="1"/>
      <c r="GF395" s="1"/>
      <c r="GG395" s="1"/>
      <c r="GH395" s="1"/>
      <c r="GI395" s="1"/>
      <c r="GJ395" s="1"/>
      <c r="GK395" s="1"/>
      <c r="GL395" s="1"/>
      <c r="GM395" s="1"/>
      <c r="GN395" s="1"/>
      <c r="GO395" s="1"/>
      <c r="GP395" s="1"/>
      <c r="GQ395" s="1"/>
      <c r="GR395" s="1"/>
      <c r="GS395" s="1"/>
      <c r="GT395" s="1"/>
      <c r="GU395" s="1"/>
      <c r="GV395" s="1"/>
      <c r="GW395" s="1"/>
      <c r="GX395" s="1"/>
      <c r="GY395" s="1"/>
      <c r="GZ395" s="1"/>
      <c r="HA395" s="1"/>
      <c r="HB395" s="1"/>
      <c r="HC395" s="1"/>
      <c r="HD395" s="1"/>
      <c r="HE395" s="1"/>
      <c r="HF395" s="1"/>
      <c r="HG395" s="1"/>
      <c r="HH395" s="1"/>
      <c r="HI395" s="1"/>
      <c r="HJ395" s="1"/>
      <c r="HK395" s="1"/>
      <c r="HL395" s="1"/>
      <c r="HM395" s="1"/>
      <c r="HN395" s="1"/>
      <c r="HO395" s="1"/>
      <c r="HP395" s="1"/>
      <c r="HQ395" s="1"/>
      <c r="HR395" s="1"/>
      <c r="HS395" s="1"/>
      <c r="HT395" s="1"/>
      <c r="HU395" s="1"/>
      <c r="HV395" s="1"/>
      <c r="HW395" s="1"/>
      <c r="HX395" s="1"/>
      <c r="HY395" s="1"/>
      <c r="HZ395" s="1"/>
      <c r="IA395" s="1"/>
      <c r="IB395" s="1"/>
      <c r="IC395" s="1"/>
      <c r="ID395" s="1"/>
      <c r="IE395" s="1"/>
      <c r="IF395" s="1"/>
      <c r="IG395" s="1"/>
      <c r="IH395" s="1"/>
      <c r="II395" s="1"/>
      <c r="IJ395" s="1"/>
      <c r="IK395" s="1"/>
      <c r="IL395" s="1"/>
      <c r="IM395" s="1"/>
      <c r="IN395" s="1"/>
      <c r="IO395" s="1"/>
      <c r="IP395" s="1"/>
      <c r="IQ395" s="1"/>
      <c r="IR395" s="1"/>
      <c r="IS395" s="1"/>
      <c r="IT395" s="1"/>
    </row>
    <row r="396" spans="1:254" s="17" customFormat="1" ht="7.5" customHeight="1" x14ac:dyDescent="0.2">
      <c r="A396" s="1"/>
      <c r="B396" s="162"/>
      <c r="C396" s="162"/>
      <c r="D396" s="162"/>
      <c r="E396" s="162"/>
      <c r="F396" s="162"/>
      <c r="G396" s="162"/>
      <c r="H396" s="162"/>
      <c r="I396" s="16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  <c r="EQ396" s="1"/>
      <c r="ER396" s="1"/>
      <c r="ES396" s="1"/>
      <c r="ET396" s="1"/>
      <c r="EU396" s="1"/>
      <c r="EV396" s="1"/>
      <c r="EW396" s="1"/>
      <c r="EX396" s="1"/>
      <c r="EY396" s="1"/>
      <c r="EZ396" s="1"/>
      <c r="FA396" s="1"/>
      <c r="FB396" s="1"/>
      <c r="FC396" s="1"/>
      <c r="FD396" s="1"/>
      <c r="FE396" s="1"/>
      <c r="FF396" s="1"/>
      <c r="FG396" s="1"/>
      <c r="FH396" s="1"/>
      <c r="FI396" s="1"/>
      <c r="FJ396" s="1"/>
      <c r="FK396" s="1"/>
      <c r="FL396" s="1"/>
      <c r="FM396" s="1"/>
      <c r="FN396" s="1"/>
      <c r="FO396" s="1"/>
      <c r="FP396" s="1"/>
      <c r="FQ396" s="1"/>
      <c r="FR396" s="1"/>
      <c r="FS396" s="1"/>
      <c r="FT396" s="1"/>
      <c r="FU396" s="1"/>
      <c r="FV396" s="1"/>
      <c r="FW396" s="1"/>
      <c r="FX396" s="1"/>
      <c r="FY396" s="1"/>
      <c r="FZ396" s="1"/>
      <c r="GA396" s="1"/>
      <c r="GB396" s="1"/>
      <c r="GC396" s="1"/>
      <c r="GD396" s="1"/>
      <c r="GE396" s="1"/>
      <c r="GF396" s="1"/>
      <c r="GG396" s="1"/>
      <c r="GH396" s="1"/>
      <c r="GI396" s="1"/>
      <c r="GJ396" s="1"/>
      <c r="GK396" s="1"/>
      <c r="GL396" s="1"/>
      <c r="GM396" s="1"/>
      <c r="GN396" s="1"/>
      <c r="GO396" s="1"/>
      <c r="GP396" s="1"/>
      <c r="GQ396" s="1"/>
      <c r="GR396" s="1"/>
      <c r="GS396" s="1"/>
      <c r="GT396" s="1"/>
      <c r="GU396" s="1"/>
      <c r="GV396" s="1"/>
      <c r="GW396" s="1"/>
      <c r="GX396" s="1"/>
      <c r="GY396" s="1"/>
      <c r="GZ396" s="1"/>
      <c r="HA396" s="1"/>
      <c r="HB396" s="1"/>
      <c r="HC396" s="1"/>
      <c r="HD396" s="1"/>
      <c r="HE396" s="1"/>
      <c r="HF396" s="1"/>
      <c r="HG396" s="1"/>
      <c r="HH396" s="1"/>
      <c r="HI396" s="1"/>
      <c r="HJ396" s="1"/>
      <c r="HK396" s="1"/>
      <c r="HL396" s="1"/>
      <c r="HM396" s="1"/>
      <c r="HN396" s="1"/>
      <c r="HO396" s="1"/>
      <c r="HP396" s="1"/>
      <c r="HQ396" s="1"/>
      <c r="HR396" s="1"/>
      <c r="HS396" s="1"/>
      <c r="HT396" s="1"/>
      <c r="HU396" s="1"/>
      <c r="HV396" s="1"/>
      <c r="HW396" s="1"/>
      <c r="HX396" s="1"/>
      <c r="HY396" s="1"/>
      <c r="HZ396" s="1"/>
      <c r="IA396" s="1"/>
      <c r="IB396" s="1"/>
      <c r="IC396" s="1"/>
      <c r="ID396" s="1"/>
      <c r="IE396" s="1"/>
      <c r="IF396" s="1"/>
      <c r="IG396" s="1"/>
      <c r="IH396" s="1"/>
      <c r="II396" s="1"/>
      <c r="IJ396" s="1"/>
      <c r="IK396" s="1"/>
      <c r="IL396" s="1"/>
      <c r="IM396" s="1"/>
      <c r="IN396" s="1"/>
      <c r="IO396" s="1"/>
      <c r="IP396" s="1"/>
      <c r="IQ396" s="1"/>
      <c r="IR396" s="1"/>
      <c r="IS396" s="1"/>
      <c r="IT396" s="1"/>
    </row>
  </sheetData>
  <mergeCells count="44">
    <mergeCell ref="B392:B393"/>
    <mergeCell ref="B396:I396"/>
    <mergeCell ref="H17:I17"/>
    <mergeCell ref="B18:I18"/>
    <mergeCell ref="D13:F13"/>
    <mergeCell ref="H13:I13"/>
    <mergeCell ref="D14:F14"/>
    <mergeCell ref="H14:I14"/>
    <mergeCell ref="D15:F15"/>
    <mergeCell ref="H15:I15"/>
    <mergeCell ref="D16:F16"/>
    <mergeCell ref="H16:I16"/>
    <mergeCell ref="B32:B43"/>
    <mergeCell ref="D17:F17"/>
    <mergeCell ref="D32:D43"/>
    <mergeCell ref="B44:B50"/>
    <mergeCell ref="B2:I2"/>
    <mergeCell ref="B3:B6"/>
    <mergeCell ref="G3:I3"/>
    <mergeCell ref="G4:I4"/>
    <mergeCell ref="G5:I5"/>
    <mergeCell ref="G6:I6"/>
    <mergeCell ref="D3:F3"/>
    <mergeCell ref="D4:F4"/>
    <mergeCell ref="D5:F5"/>
    <mergeCell ref="D6:F6"/>
    <mergeCell ref="B51:B58"/>
    <mergeCell ref="D51:D58"/>
    <mergeCell ref="C7:I7"/>
    <mergeCell ref="C8:I8"/>
    <mergeCell ref="H11:I11"/>
    <mergeCell ref="H12:I12"/>
    <mergeCell ref="H10:I10"/>
    <mergeCell ref="D9:F9"/>
    <mergeCell ref="D10:F10"/>
    <mergeCell ref="D11:F11"/>
    <mergeCell ref="D12:F12"/>
    <mergeCell ref="D44:D50"/>
    <mergeCell ref="D59:D68"/>
    <mergeCell ref="B59:B68"/>
    <mergeCell ref="B69:B79"/>
    <mergeCell ref="D69:D79"/>
    <mergeCell ref="D80:D86"/>
    <mergeCell ref="B80:B86"/>
  </mergeCells>
  <printOptions horizontalCentered="1" gridLines="1"/>
  <pageMargins left="0.39370078740157483" right="0.39370078740157483" top="0.78740157480314965" bottom="0.78740157480314965" header="0.31496062992125984" footer="0.31496062992125984"/>
  <pageSetup paperSize="9" orientation="landscape" r:id="rId1"/>
  <headerFooter>
    <oddFooter>&amp;Lvypracoval: Ing. Petr Janovský
CHEMTEC industry s.r.o.&amp;Clist &amp;P z &amp;N&amp;RArchivní číslo: 13129 300-06</oddFooter>
  </headerFooter>
  <rowBreaks count="16" manualBreakCount="16">
    <brk id="21" min="1" max="8" man="1"/>
    <brk id="29" max="16383" man="1"/>
    <brk id="58" max="16383" man="1"/>
    <brk id="91" max="16383" man="1"/>
    <brk id="127" max="16383" man="1"/>
    <brk id="161" max="16383" man="1"/>
    <brk id="200" max="16383" man="1"/>
    <brk id="220" max="16383" man="1"/>
    <brk id="239" max="16383" man="1"/>
    <brk id="258" max="16383" man="1"/>
    <brk id="277" max="16383" man="1"/>
    <brk id="296" max="16383" man="1"/>
    <brk id="315" max="16383" man="1"/>
    <brk id="338" max="16383" man="1"/>
    <brk id="372" max="16383" man="1"/>
    <brk id="391" max="16383" man="1"/>
  </rowBreaks>
  <drawing r:id="rId2"/>
  <legacyDrawing r:id="rId3"/>
  <oleObjects>
    <mc:AlternateContent xmlns:mc="http://schemas.openxmlformats.org/markup-compatibility/2006">
      <mc:Choice Requires="x14">
        <oleObject progId="AutoCAD.Drawing.24" shapeId="1025" r:id="rId4">
          <objectPr defaultSize="0" autoPict="0" r:id="rId5">
            <anchor moveWithCells="1" sizeWithCells="1">
              <from>
                <xdr:col>0</xdr:col>
                <xdr:colOff>161925</xdr:colOff>
                <xdr:row>1</xdr:row>
                <xdr:rowOff>209550</xdr:rowOff>
              </from>
              <to>
                <xdr:col>2</xdr:col>
                <xdr:colOff>304800</xdr:colOff>
                <xdr:row>5</xdr:row>
                <xdr:rowOff>133350</xdr:rowOff>
              </to>
            </anchor>
          </objectPr>
        </oleObject>
      </mc:Choice>
      <mc:Fallback>
        <oleObject progId="AutoCAD.Drawing.24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W166"/>
  <sheetViews>
    <sheetView view="pageBreakPreview" zoomScale="130" zoomScaleNormal="100" zoomScaleSheetLayoutView="130" workbookViewId="0">
      <selection activeCell="K40" sqref="K40"/>
    </sheetView>
  </sheetViews>
  <sheetFormatPr defaultRowHeight="12.75" x14ac:dyDescent="0.2"/>
  <cols>
    <col min="1" max="1" width="9.85546875" style="1" customWidth="1"/>
    <col min="2" max="2" width="20.140625" style="1" customWidth="1"/>
    <col min="3" max="3" width="53" style="1" customWidth="1"/>
    <col min="4" max="4" width="20.28515625" style="1" customWidth="1"/>
    <col min="5" max="8" width="7.7109375" style="1" customWidth="1"/>
    <col min="9" max="9" width="12.5703125" style="1" customWidth="1"/>
    <col min="10" max="10" width="5.140625" style="1" customWidth="1"/>
    <col min="11" max="34" width="3.85546875" style="1" customWidth="1"/>
    <col min="35" max="35" width="5.85546875" style="1" customWidth="1"/>
    <col min="36" max="257" width="9.140625" style="1"/>
    <col min="258" max="258" width="2.85546875" style="1" customWidth="1"/>
    <col min="259" max="259" width="19.42578125" style="1" customWidth="1"/>
    <col min="260" max="260" width="65.85546875" style="1" customWidth="1"/>
    <col min="261" max="261" width="30.85546875" style="1" customWidth="1"/>
    <col min="262" max="262" width="10.42578125" style="1" customWidth="1"/>
    <col min="263" max="264" width="7.5703125" style="1" customWidth="1"/>
    <col min="265" max="265" width="2.85546875" style="1" customWidth="1"/>
    <col min="266" max="267" width="9.140625" style="1" customWidth="1"/>
    <col min="268" max="268" width="11.85546875" style="1" customWidth="1"/>
    <col min="269" max="269" width="9.140625" style="1" customWidth="1"/>
    <col min="270" max="270" width="5.85546875" style="1" customWidth="1"/>
    <col min="271" max="271" width="9.140625" style="1" customWidth="1"/>
    <col min="272" max="513" width="9.140625" style="1"/>
    <col min="514" max="514" width="2.85546875" style="1" customWidth="1"/>
    <col min="515" max="515" width="19.42578125" style="1" customWidth="1"/>
    <col min="516" max="516" width="65.85546875" style="1" customWidth="1"/>
    <col min="517" max="517" width="30.85546875" style="1" customWidth="1"/>
    <col min="518" max="518" width="10.42578125" style="1" customWidth="1"/>
    <col min="519" max="520" width="7.5703125" style="1" customWidth="1"/>
    <col min="521" max="521" width="2.85546875" style="1" customWidth="1"/>
    <col min="522" max="523" width="9.140625" style="1" customWidth="1"/>
    <col min="524" max="524" width="11.85546875" style="1" customWidth="1"/>
    <col min="525" max="525" width="9.140625" style="1" customWidth="1"/>
    <col min="526" max="526" width="5.85546875" style="1" customWidth="1"/>
    <col min="527" max="527" width="9.140625" style="1" customWidth="1"/>
    <col min="528" max="769" width="9.140625" style="1"/>
    <col min="770" max="770" width="2.85546875" style="1" customWidth="1"/>
    <col min="771" max="771" width="19.42578125" style="1" customWidth="1"/>
    <col min="772" max="772" width="65.85546875" style="1" customWidth="1"/>
    <col min="773" max="773" width="30.85546875" style="1" customWidth="1"/>
    <col min="774" max="774" width="10.42578125" style="1" customWidth="1"/>
    <col min="775" max="776" width="7.5703125" style="1" customWidth="1"/>
    <col min="777" max="777" width="2.85546875" style="1" customWidth="1"/>
    <col min="778" max="779" width="9.140625" style="1" customWidth="1"/>
    <col min="780" max="780" width="11.85546875" style="1" customWidth="1"/>
    <col min="781" max="781" width="9.140625" style="1" customWidth="1"/>
    <col min="782" max="782" width="5.85546875" style="1" customWidth="1"/>
    <col min="783" max="783" width="9.140625" style="1" customWidth="1"/>
    <col min="784" max="1025" width="9.140625" style="1"/>
    <col min="1026" max="1026" width="2.85546875" style="1" customWidth="1"/>
    <col min="1027" max="1027" width="19.42578125" style="1" customWidth="1"/>
    <col min="1028" max="1028" width="65.85546875" style="1" customWidth="1"/>
    <col min="1029" max="1029" width="30.85546875" style="1" customWidth="1"/>
    <col min="1030" max="1030" width="10.42578125" style="1" customWidth="1"/>
    <col min="1031" max="1032" width="7.5703125" style="1" customWidth="1"/>
    <col min="1033" max="1033" width="2.85546875" style="1" customWidth="1"/>
    <col min="1034" max="1035" width="9.140625" style="1" customWidth="1"/>
    <col min="1036" max="1036" width="11.85546875" style="1" customWidth="1"/>
    <col min="1037" max="1037" width="9.140625" style="1" customWidth="1"/>
    <col min="1038" max="1038" width="5.85546875" style="1" customWidth="1"/>
    <col min="1039" max="1039" width="9.140625" style="1" customWidth="1"/>
    <col min="1040" max="1281" width="9.140625" style="1"/>
    <col min="1282" max="1282" width="2.85546875" style="1" customWidth="1"/>
    <col min="1283" max="1283" width="19.42578125" style="1" customWidth="1"/>
    <col min="1284" max="1284" width="65.85546875" style="1" customWidth="1"/>
    <col min="1285" max="1285" width="30.85546875" style="1" customWidth="1"/>
    <col min="1286" max="1286" width="10.42578125" style="1" customWidth="1"/>
    <col min="1287" max="1288" width="7.5703125" style="1" customWidth="1"/>
    <col min="1289" max="1289" width="2.85546875" style="1" customWidth="1"/>
    <col min="1290" max="1291" width="9.140625" style="1" customWidth="1"/>
    <col min="1292" max="1292" width="11.85546875" style="1" customWidth="1"/>
    <col min="1293" max="1293" width="9.140625" style="1" customWidth="1"/>
    <col min="1294" max="1294" width="5.85546875" style="1" customWidth="1"/>
    <col min="1295" max="1295" width="9.140625" style="1" customWidth="1"/>
    <col min="1296" max="1537" width="9.140625" style="1"/>
    <col min="1538" max="1538" width="2.85546875" style="1" customWidth="1"/>
    <col min="1539" max="1539" width="19.42578125" style="1" customWidth="1"/>
    <col min="1540" max="1540" width="65.85546875" style="1" customWidth="1"/>
    <col min="1541" max="1541" width="30.85546875" style="1" customWidth="1"/>
    <col min="1542" max="1542" width="10.42578125" style="1" customWidth="1"/>
    <col min="1543" max="1544" width="7.5703125" style="1" customWidth="1"/>
    <col min="1545" max="1545" width="2.85546875" style="1" customWidth="1"/>
    <col min="1546" max="1547" width="9.140625" style="1" customWidth="1"/>
    <col min="1548" max="1548" width="11.85546875" style="1" customWidth="1"/>
    <col min="1549" max="1549" width="9.140625" style="1" customWidth="1"/>
    <col min="1550" max="1550" width="5.85546875" style="1" customWidth="1"/>
    <col min="1551" max="1551" width="9.140625" style="1" customWidth="1"/>
    <col min="1552" max="1793" width="9.140625" style="1"/>
    <col min="1794" max="1794" width="2.85546875" style="1" customWidth="1"/>
    <col min="1795" max="1795" width="19.42578125" style="1" customWidth="1"/>
    <col min="1796" max="1796" width="65.85546875" style="1" customWidth="1"/>
    <col min="1797" max="1797" width="30.85546875" style="1" customWidth="1"/>
    <col min="1798" max="1798" width="10.42578125" style="1" customWidth="1"/>
    <col min="1799" max="1800" width="7.5703125" style="1" customWidth="1"/>
    <col min="1801" max="1801" width="2.85546875" style="1" customWidth="1"/>
    <col min="1802" max="1803" width="9.140625" style="1" customWidth="1"/>
    <col min="1804" max="1804" width="11.85546875" style="1" customWidth="1"/>
    <col min="1805" max="1805" width="9.140625" style="1" customWidth="1"/>
    <col min="1806" max="1806" width="5.85546875" style="1" customWidth="1"/>
    <col min="1807" max="1807" width="9.140625" style="1" customWidth="1"/>
    <col min="1808" max="2049" width="9.140625" style="1"/>
    <col min="2050" max="2050" width="2.85546875" style="1" customWidth="1"/>
    <col min="2051" max="2051" width="19.42578125" style="1" customWidth="1"/>
    <col min="2052" max="2052" width="65.85546875" style="1" customWidth="1"/>
    <col min="2053" max="2053" width="30.85546875" style="1" customWidth="1"/>
    <col min="2054" max="2054" width="10.42578125" style="1" customWidth="1"/>
    <col min="2055" max="2056" width="7.5703125" style="1" customWidth="1"/>
    <col min="2057" max="2057" width="2.85546875" style="1" customWidth="1"/>
    <col min="2058" max="2059" width="9.140625" style="1" customWidth="1"/>
    <col min="2060" max="2060" width="11.85546875" style="1" customWidth="1"/>
    <col min="2061" max="2061" width="9.140625" style="1" customWidth="1"/>
    <col min="2062" max="2062" width="5.85546875" style="1" customWidth="1"/>
    <col min="2063" max="2063" width="9.140625" style="1" customWidth="1"/>
    <col min="2064" max="2305" width="9.140625" style="1"/>
    <col min="2306" max="2306" width="2.85546875" style="1" customWidth="1"/>
    <col min="2307" max="2307" width="19.42578125" style="1" customWidth="1"/>
    <col min="2308" max="2308" width="65.85546875" style="1" customWidth="1"/>
    <col min="2309" max="2309" width="30.85546875" style="1" customWidth="1"/>
    <col min="2310" max="2310" width="10.42578125" style="1" customWidth="1"/>
    <col min="2311" max="2312" width="7.5703125" style="1" customWidth="1"/>
    <col min="2313" max="2313" width="2.85546875" style="1" customWidth="1"/>
    <col min="2314" max="2315" width="9.140625" style="1" customWidth="1"/>
    <col min="2316" max="2316" width="11.85546875" style="1" customWidth="1"/>
    <col min="2317" max="2317" width="9.140625" style="1" customWidth="1"/>
    <col min="2318" max="2318" width="5.85546875" style="1" customWidth="1"/>
    <col min="2319" max="2319" width="9.140625" style="1" customWidth="1"/>
    <col min="2320" max="2561" width="9.140625" style="1"/>
    <col min="2562" max="2562" width="2.85546875" style="1" customWidth="1"/>
    <col min="2563" max="2563" width="19.42578125" style="1" customWidth="1"/>
    <col min="2564" max="2564" width="65.85546875" style="1" customWidth="1"/>
    <col min="2565" max="2565" width="30.85546875" style="1" customWidth="1"/>
    <col min="2566" max="2566" width="10.42578125" style="1" customWidth="1"/>
    <col min="2567" max="2568" width="7.5703125" style="1" customWidth="1"/>
    <col min="2569" max="2569" width="2.85546875" style="1" customWidth="1"/>
    <col min="2570" max="2571" width="9.140625" style="1" customWidth="1"/>
    <col min="2572" max="2572" width="11.85546875" style="1" customWidth="1"/>
    <col min="2573" max="2573" width="9.140625" style="1" customWidth="1"/>
    <col min="2574" max="2574" width="5.85546875" style="1" customWidth="1"/>
    <col min="2575" max="2575" width="9.140625" style="1" customWidth="1"/>
    <col min="2576" max="2817" width="9.140625" style="1"/>
    <col min="2818" max="2818" width="2.85546875" style="1" customWidth="1"/>
    <col min="2819" max="2819" width="19.42578125" style="1" customWidth="1"/>
    <col min="2820" max="2820" width="65.85546875" style="1" customWidth="1"/>
    <col min="2821" max="2821" width="30.85546875" style="1" customWidth="1"/>
    <col min="2822" max="2822" width="10.42578125" style="1" customWidth="1"/>
    <col min="2823" max="2824" width="7.5703125" style="1" customWidth="1"/>
    <col min="2825" max="2825" width="2.85546875" style="1" customWidth="1"/>
    <col min="2826" max="2827" width="9.140625" style="1" customWidth="1"/>
    <col min="2828" max="2828" width="11.85546875" style="1" customWidth="1"/>
    <col min="2829" max="2829" width="9.140625" style="1" customWidth="1"/>
    <col min="2830" max="2830" width="5.85546875" style="1" customWidth="1"/>
    <col min="2831" max="2831" width="9.140625" style="1" customWidth="1"/>
    <col min="2832" max="3073" width="9.140625" style="1"/>
    <col min="3074" max="3074" width="2.85546875" style="1" customWidth="1"/>
    <col min="3075" max="3075" width="19.42578125" style="1" customWidth="1"/>
    <col min="3076" max="3076" width="65.85546875" style="1" customWidth="1"/>
    <col min="3077" max="3077" width="30.85546875" style="1" customWidth="1"/>
    <col min="3078" max="3078" width="10.42578125" style="1" customWidth="1"/>
    <col min="3079" max="3080" width="7.5703125" style="1" customWidth="1"/>
    <col min="3081" max="3081" width="2.85546875" style="1" customWidth="1"/>
    <col min="3082" max="3083" width="9.140625" style="1" customWidth="1"/>
    <col min="3084" max="3084" width="11.85546875" style="1" customWidth="1"/>
    <col min="3085" max="3085" width="9.140625" style="1" customWidth="1"/>
    <col min="3086" max="3086" width="5.85546875" style="1" customWidth="1"/>
    <col min="3087" max="3087" width="9.140625" style="1" customWidth="1"/>
    <col min="3088" max="3329" width="9.140625" style="1"/>
    <col min="3330" max="3330" width="2.85546875" style="1" customWidth="1"/>
    <col min="3331" max="3331" width="19.42578125" style="1" customWidth="1"/>
    <col min="3332" max="3332" width="65.85546875" style="1" customWidth="1"/>
    <col min="3333" max="3333" width="30.85546875" style="1" customWidth="1"/>
    <col min="3334" max="3334" width="10.42578125" style="1" customWidth="1"/>
    <col min="3335" max="3336" width="7.5703125" style="1" customWidth="1"/>
    <col min="3337" max="3337" width="2.85546875" style="1" customWidth="1"/>
    <col min="3338" max="3339" width="9.140625" style="1" customWidth="1"/>
    <col min="3340" max="3340" width="11.85546875" style="1" customWidth="1"/>
    <col min="3341" max="3341" width="9.140625" style="1" customWidth="1"/>
    <col min="3342" max="3342" width="5.85546875" style="1" customWidth="1"/>
    <col min="3343" max="3343" width="9.140625" style="1" customWidth="1"/>
    <col min="3344" max="3585" width="9.140625" style="1"/>
    <col min="3586" max="3586" width="2.85546875" style="1" customWidth="1"/>
    <col min="3587" max="3587" width="19.42578125" style="1" customWidth="1"/>
    <col min="3588" max="3588" width="65.85546875" style="1" customWidth="1"/>
    <col min="3589" max="3589" width="30.85546875" style="1" customWidth="1"/>
    <col min="3590" max="3590" width="10.42578125" style="1" customWidth="1"/>
    <col min="3591" max="3592" width="7.5703125" style="1" customWidth="1"/>
    <col min="3593" max="3593" width="2.85546875" style="1" customWidth="1"/>
    <col min="3594" max="3595" width="9.140625" style="1" customWidth="1"/>
    <col min="3596" max="3596" width="11.85546875" style="1" customWidth="1"/>
    <col min="3597" max="3597" width="9.140625" style="1" customWidth="1"/>
    <col min="3598" max="3598" width="5.85546875" style="1" customWidth="1"/>
    <col min="3599" max="3599" width="9.140625" style="1" customWidth="1"/>
    <col min="3600" max="3841" width="9.140625" style="1"/>
    <col min="3842" max="3842" width="2.85546875" style="1" customWidth="1"/>
    <col min="3843" max="3843" width="19.42578125" style="1" customWidth="1"/>
    <col min="3844" max="3844" width="65.85546875" style="1" customWidth="1"/>
    <col min="3845" max="3845" width="30.85546875" style="1" customWidth="1"/>
    <col min="3846" max="3846" width="10.42578125" style="1" customWidth="1"/>
    <col min="3847" max="3848" width="7.5703125" style="1" customWidth="1"/>
    <col min="3849" max="3849" width="2.85546875" style="1" customWidth="1"/>
    <col min="3850" max="3851" width="9.140625" style="1" customWidth="1"/>
    <col min="3852" max="3852" width="11.85546875" style="1" customWidth="1"/>
    <col min="3853" max="3853" width="9.140625" style="1" customWidth="1"/>
    <col min="3854" max="3854" width="5.85546875" style="1" customWidth="1"/>
    <col min="3855" max="3855" width="9.140625" style="1" customWidth="1"/>
    <col min="3856" max="4097" width="9.140625" style="1"/>
    <col min="4098" max="4098" width="2.85546875" style="1" customWidth="1"/>
    <col min="4099" max="4099" width="19.42578125" style="1" customWidth="1"/>
    <col min="4100" max="4100" width="65.85546875" style="1" customWidth="1"/>
    <col min="4101" max="4101" width="30.85546875" style="1" customWidth="1"/>
    <col min="4102" max="4102" width="10.42578125" style="1" customWidth="1"/>
    <col min="4103" max="4104" width="7.5703125" style="1" customWidth="1"/>
    <col min="4105" max="4105" width="2.85546875" style="1" customWidth="1"/>
    <col min="4106" max="4107" width="9.140625" style="1" customWidth="1"/>
    <col min="4108" max="4108" width="11.85546875" style="1" customWidth="1"/>
    <col min="4109" max="4109" width="9.140625" style="1" customWidth="1"/>
    <col min="4110" max="4110" width="5.85546875" style="1" customWidth="1"/>
    <col min="4111" max="4111" width="9.140625" style="1" customWidth="1"/>
    <col min="4112" max="4353" width="9.140625" style="1"/>
    <col min="4354" max="4354" width="2.85546875" style="1" customWidth="1"/>
    <col min="4355" max="4355" width="19.42578125" style="1" customWidth="1"/>
    <col min="4356" max="4356" width="65.85546875" style="1" customWidth="1"/>
    <col min="4357" max="4357" width="30.85546875" style="1" customWidth="1"/>
    <col min="4358" max="4358" width="10.42578125" style="1" customWidth="1"/>
    <col min="4359" max="4360" width="7.5703125" style="1" customWidth="1"/>
    <col min="4361" max="4361" width="2.85546875" style="1" customWidth="1"/>
    <col min="4362" max="4363" width="9.140625" style="1" customWidth="1"/>
    <col min="4364" max="4364" width="11.85546875" style="1" customWidth="1"/>
    <col min="4365" max="4365" width="9.140625" style="1" customWidth="1"/>
    <col min="4366" max="4366" width="5.85546875" style="1" customWidth="1"/>
    <col min="4367" max="4367" width="9.140625" style="1" customWidth="1"/>
    <col min="4368" max="4609" width="9.140625" style="1"/>
    <col min="4610" max="4610" width="2.85546875" style="1" customWidth="1"/>
    <col min="4611" max="4611" width="19.42578125" style="1" customWidth="1"/>
    <col min="4612" max="4612" width="65.85546875" style="1" customWidth="1"/>
    <col min="4613" max="4613" width="30.85546875" style="1" customWidth="1"/>
    <col min="4614" max="4614" width="10.42578125" style="1" customWidth="1"/>
    <col min="4615" max="4616" width="7.5703125" style="1" customWidth="1"/>
    <col min="4617" max="4617" width="2.85546875" style="1" customWidth="1"/>
    <col min="4618" max="4619" width="9.140625" style="1" customWidth="1"/>
    <col min="4620" max="4620" width="11.85546875" style="1" customWidth="1"/>
    <col min="4621" max="4621" width="9.140625" style="1" customWidth="1"/>
    <col min="4622" max="4622" width="5.85546875" style="1" customWidth="1"/>
    <col min="4623" max="4623" width="9.140625" style="1" customWidth="1"/>
    <col min="4624" max="4865" width="9.140625" style="1"/>
    <col min="4866" max="4866" width="2.85546875" style="1" customWidth="1"/>
    <col min="4867" max="4867" width="19.42578125" style="1" customWidth="1"/>
    <col min="4868" max="4868" width="65.85546875" style="1" customWidth="1"/>
    <col min="4869" max="4869" width="30.85546875" style="1" customWidth="1"/>
    <col min="4870" max="4870" width="10.42578125" style="1" customWidth="1"/>
    <col min="4871" max="4872" width="7.5703125" style="1" customWidth="1"/>
    <col min="4873" max="4873" width="2.85546875" style="1" customWidth="1"/>
    <col min="4874" max="4875" width="9.140625" style="1" customWidth="1"/>
    <col min="4876" max="4876" width="11.85546875" style="1" customWidth="1"/>
    <col min="4877" max="4877" width="9.140625" style="1" customWidth="1"/>
    <col min="4878" max="4878" width="5.85546875" style="1" customWidth="1"/>
    <col min="4879" max="4879" width="9.140625" style="1" customWidth="1"/>
    <col min="4880" max="5121" width="9.140625" style="1"/>
    <col min="5122" max="5122" width="2.85546875" style="1" customWidth="1"/>
    <col min="5123" max="5123" width="19.42578125" style="1" customWidth="1"/>
    <col min="5124" max="5124" width="65.85546875" style="1" customWidth="1"/>
    <col min="5125" max="5125" width="30.85546875" style="1" customWidth="1"/>
    <col min="5126" max="5126" width="10.42578125" style="1" customWidth="1"/>
    <col min="5127" max="5128" width="7.5703125" style="1" customWidth="1"/>
    <col min="5129" max="5129" width="2.85546875" style="1" customWidth="1"/>
    <col min="5130" max="5131" width="9.140625" style="1" customWidth="1"/>
    <col min="5132" max="5132" width="11.85546875" style="1" customWidth="1"/>
    <col min="5133" max="5133" width="9.140625" style="1" customWidth="1"/>
    <col min="5134" max="5134" width="5.85546875" style="1" customWidth="1"/>
    <col min="5135" max="5135" width="9.140625" style="1" customWidth="1"/>
    <col min="5136" max="5377" width="9.140625" style="1"/>
    <col min="5378" max="5378" width="2.85546875" style="1" customWidth="1"/>
    <col min="5379" max="5379" width="19.42578125" style="1" customWidth="1"/>
    <col min="5380" max="5380" width="65.85546875" style="1" customWidth="1"/>
    <col min="5381" max="5381" width="30.85546875" style="1" customWidth="1"/>
    <col min="5382" max="5382" width="10.42578125" style="1" customWidth="1"/>
    <col min="5383" max="5384" width="7.5703125" style="1" customWidth="1"/>
    <col min="5385" max="5385" width="2.85546875" style="1" customWidth="1"/>
    <col min="5386" max="5387" width="9.140625" style="1" customWidth="1"/>
    <col min="5388" max="5388" width="11.85546875" style="1" customWidth="1"/>
    <col min="5389" max="5389" width="9.140625" style="1" customWidth="1"/>
    <col min="5390" max="5390" width="5.85546875" style="1" customWidth="1"/>
    <col min="5391" max="5391" width="9.140625" style="1" customWidth="1"/>
    <col min="5392" max="5633" width="9.140625" style="1"/>
    <col min="5634" max="5634" width="2.85546875" style="1" customWidth="1"/>
    <col min="5635" max="5635" width="19.42578125" style="1" customWidth="1"/>
    <col min="5636" max="5636" width="65.85546875" style="1" customWidth="1"/>
    <col min="5637" max="5637" width="30.85546875" style="1" customWidth="1"/>
    <col min="5638" max="5638" width="10.42578125" style="1" customWidth="1"/>
    <col min="5639" max="5640" width="7.5703125" style="1" customWidth="1"/>
    <col min="5641" max="5641" width="2.85546875" style="1" customWidth="1"/>
    <col min="5642" max="5643" width="9.140625" style="1" customWidth="1"/>
    <col min="5644" max="5644" width="11.85546875" style="1" customWidth="1"/>
    <col min="5645" max="5645" width="9.140625" style="1" customWidth="1"/>
    <col min="5646" max="5646" width="5.85546875" style="1" customWidth="1"/>
    <col min="5647" max="5647" width="9.140625" style="1" customWidth="1"/>
    <col min="5648" max="5889" width="9.140625" style="1"/>
    <col min="5890" max="5890" width="2.85546875" style="1" customWidth="1"/>
    <col min="5891" max="5891" width="19.42578125" style="1" customWidth="1"/>
    <col min="5892" max="5892" width="65.85546875" style="1" customWidth="1"/>
    <col min="5893" max="5893" width="30.85546875" style="1" customWidth="1"/>
    <col min="5894" max="5894" width="10.42578125" style="1" customWidth="1"/>
    <col min="5895" max="5896" width="7.5703125" style="1" customWidth="1"/>
    <col min="5897" max="5897" width="2.85546875" style="1" customWidth="1"/>
    <col min="5898" max="5899" width="9.140625" style="1" customWidth="1"/>
    <col min="5900" max="5900" width="11.85546875" style="1" customWidth="1"/>
    <col min="5901" max="5901" width="9.140625" style="1" customWidth="1"/>
    <col min="5902" max="5902" width="5.85546875" style="1" customWidth="1"/>
    <col min="5903" max="5903" width="9.140625" style="1" customWidth="1"/>
    <col min="5904" max="6145" width="9.140625" style="1"/>
    <col min="6146" max="6146" width="2.85546875" style="1" customWidth="1"/>
    <col min="6147" max="6147" width="19.42578125" style="1" customWidth="1"/>
    <col min="6148" max="6148" width="65.85546875" style="1" customWidth="1"/>
    <col min="6149" max="6149" width="30.85546875" style="1" customWidth="1"/>
    <col min="6150" max="6150" width="10.42578125" style="1" customWidth="1"/>
    <col min="6151" max="6152" width="7.5703125" style="1" customWidth="1"/>
    <col min="6153" max="6153" width="2.85546875" style="1" customWidth="1"/>
    <col min="6154" max="6155" width="9.140625" style="1" customWidth="1"/>
    <col min="6156" max="6156" width="11.85546875" style="1" customWidth="1"/>
    <col min="6157" max="6157" width="9.140625" style="1" customWidth="1"/>
    <col min="6158" max="6158" width="5.85546875" style="1" customWidth="1"/>
    <col min="6159" max="6159" width="9.140625" style="1" customWidth="1"/>
    <col min="6160" max="6401" width="9.140625" style="1"/>
    <col min="6402" max="6402" width="2.85546875" style="1" customWidth="1"/>
    <col min="6403" max="6403" width="19.42578125" style="1" customWidth="1"/>
    <col min="6404" max="6404" width="65.85546875" style="1" customWidth="1"/>
    <col min="6405" max="6405" width="30.85546875" style="1" customWidth="1"/>
    <col min="6406" max="6406" width="10.42578125" style="1" customWidth="1"/>
    <col min="6407" max="6408" width="7.5703125" style="1" customWidth="1"/>
    <col min="6409" max="6409" width="2.85546875" style="1" customWidth="1"/>
    <col min="6410" max="6411" width="9.140625" style="1" customWidth="1"/>
    <col min="6412" max="6412" width="11.85546875" style="1" customWidth="1"/>
    <col min="6413" max="6413" width="9.140625" style="1" customWidth="1"/>
    <col min="6414" max="6414" width="5.85546875" style="1" customWidth="1"/>
    <col min="6415" max="6415" width="9.140625" style="1" customWidth="1"/>
    <col min="6416" max="6657" width="9.140625" style="1"/>
    <col min="6658" max="6658" width="2.85546875" style="1" customWidth="1"/>
    <col min="6659" max="6659" width="19.42578125" style="1" customWidth="1"/>
    <col min="6660" max="6660" width="65.85546875" style="1" customWidth="1"/>
    <col min="6661" max="6661" width="30.85546875" style="1" customWidth="1"/>
    <col min="6662" max="6662" width="10.42578125" style="1" customWidth="1"/>
    <col min="6663" max="6664" width="7.5703125" style="1" customWidth="1"/>
    <col min="6665" max="6665" width="2.85546875" style="1" customWidth="1"/>
    <col min="6666" max="6667" width="9.140625" style="1" customWidth="1"/>
    <col min="6668" max="6668" width="11.85546875" style="1" customWidth="1"/>
    <col min="6669" max="6669" width="9.140625" style="1" customWidth="1"/>
    <col min="6670" max="6670" width="5.85546875" style="1" customWidth="1"/>
    <col min="6671" max="6671" width="9.140625" style="1" customWidth="1"/>
    <col min="6672" max="6913" width="9.140625" style="1"/>
    <col min="6914" max="6914" width="2.85546875" style="1" customWidth="1"/>
    <col min="6915" max="6915" width="19.42578125" style="1" customWidth="1"/>
    <col min="6916" max="6916" width="65.85546875" style="1" customWidth="1"/>
    <col min="6917" max="6917" width="30.85546875" style="1" customWidth="1"/>
    <col min="6918" max="6918" width="10.42578125" style="1" customWidth="1"/>
    <col min="6919" max="6920" width="7.5703125" style="1" customWidth="1"/>
    <col min="6921" max="6921" width="2.85546875" style="1" customWidth="1"/>
    <col min="6922" max="6923" width="9.140625" style="1" customWidth="1"/>
    <col min="6924" max="6924" width="11.85546875" style="1" customWidth="1"/>
    <col min="6925" max="6925" width="9.140625" style="1" customWidth="1"/>
    <col min="6926" max="6926" width="5.85546875" style="1" customWidth="1"/>
    <col min="6927" max="6927" width="9.140625" style="1" customWidth="1"/>
    <col min="6928" max="7169" width="9.140625" style="1"/>
    <col min="7170" max="7170" width="2.85546875" style="1" customWidth="1"/>
    <col min="7171" max="7171" width="19.42578125" style="1" customWidth="1"/>
    <col min="7172" max="7172" width="65.85546875" style="1" customWidth="1"/>
    <col min="7173" max="7173" width="30.85546875" style="1" customWidth="1"/>
    <col min="7174" max="7174" width="10.42578125" style="1" customWidth="1"/>
    <col min="7175" max="7176" width="7.5703125" style="1" customWidth="1"/>
    <col min="7177" max="7177" width="2.85546875" style="1" customWidth="1"/>
    <col min="7178" max="7179" width="9.140625" style="1" customWidth="1"/>
    <col min="7180" max="7180" width="11.85546875" style="1" customWidth="1"/>
    <col min="7181" max="7181" width="9.140625" style="1" customWidth="1"/>
    <col min="7182" max="7182" width="5.85546875" style="1" customWidth="1"/>
    <col min="7183" max="7183" width="9.140625" style="1" customWidth="1"/>
    <col min="7184" max="7425" width="9.140625" style="1"/>
    <col min="7426" max="7426" width="2.85546875" style="1" customWidth="1"/>
    <col min="7427" max="7427" width="19.42578125" style="1" customWidth="1"/>
    <col min="7428" max="7428" width="65.85546875" style="1" customWidth="1"/>
    <col min="7429" max="7429" width="30.85546875" style="1" customWidth="1"/>
    <col min="7430" max="7430" width="10.42578125" style="1" customWidth="1"/>
    <col min="7431" max="7432" width="7.5703125" style="1" customWidth="1"/>
    <col min="7433" max="7433" width="2.85546875" style="1" customWidth="1"/>
    <col min="7434" max="7435" width="9.140625" style="1" customWidth="1"/>
    <col min="7436" max="7436" width="11.85546875" style="1" customWidth="1"/>
    <col min="7437" max="7437" width="9.140625" style="1" customWidth="1"/>
    <col min="7438" max="7438" width="5.85546875" style="1" customWidth="1"/>
    <col min="7439" max="7439" width="9.140625" style="1" customWidth="1"/>
    <col min="7440" max="7681" width="9.140625" style="1"/>
    <col min="7682" max="7682" width="2.85546875" style="1" customWidth="1"/>
    <col min="7683" max="7683" width="19.42578125" style="1" customWidth="1"/>
    <col min="7684" max="7684" width="65.85546875" style="1" customWidth="1"/>
    <col min="7685" max="7685" width="30.85546875" style="1" customWidth="1"/>
    <col min="7686" max="7686" width="10.42578125" style="1" customWidth="1"/>
    <col min="7687" max="7688" width="7.5703125" style="1" customWidth="1"/>
    <col min="7689" max="7689" width="2.85546875" style="1" customWidth="1"/>
    <col min="7690" max="7691" width="9.140625" style="1" customWidth="1"/>
    <col min="7692" max="7692" width="11.85546875" style="1" customWidth="1"/>
    <col min="7693" max="7693" width="9.140625" style="1" customWidth="1"/>
    <col min="7694" max="7694" width="5.85546875" style="1" customWidth="1"/>
    <col min="7695" max="7695" width="9.140625" style="1" customWidth="1"/>
    <col min="7696" max="7937" width="9.140625" style="1"/>
    <col min="7938" max="7938" width="2.85546875" style="1" customWidth="1"/>
    <col min="7939" max="7939" width="19.42578125" style="1" customWidth="1"/>
    <col min="7940" max="7940" width="65.85546875" style="1" customWidth="1"/>
    <col min="7941" max="7941" width="30.85546875" style="1" customWidth="1"/>
    <col min="7942" max="7942" width="10.42578125" style="1" customWidth="1"/>
    <col min="7943" max="7944" width="7.5703125" style="1" customWidth="1"/>
    <col min="7945" max="7945" width="2.85546875" style="1" customWidth="1"/>
    <col min="7946" max="7947" width="9.140625" style="1" customWidth="1"/>
    <col min="7948" max="7948" width="11.85546875" style="1" customWidth="1"/>
    <col min="7949" max="7949" width="9.140625" style="1" customWidth="1"/>
    <col min="7950" max="7950" width="5.85546875" style="1" customWidth="1"/>
    <col min="7951" max="7951" width="9.140625" style="1" customWidth="1"/>
    <col min="7952" max="8193" width="9.140625" style="1"/>
    <col min="8194" max="8194" width="2.85546875" style="1" customWidth="1"/>
    <col min="8195" max="8195" width="19.42578125" style="1" customWidth="1"/>
    <col min="8196" max="8196" width="65.85546875" style="1" customWidth="1"/>
    <col min="8197" max="8197" width="30.85546875" style="1" customWidth="1"/>
    <col min="8198" max="8198" width="10.42578125" style="1" customWidth="1"/>
    <col min="8199" max="8200" width="7.5703125" style="1" customWidth="1"/>
    <col min="8201" max="8201" width="2.85546875" style="1" customWidth="1"/>
    <col min="8202" max="8203" width="9.140625" style="1" customWidth="1"/>
    <col min="8204" max="8204" width="11.85546875" style="1" customWidth="1"/>
    <col min="8205" max="8205" width="9.140625" style="1" customWidth="1"/>
    <col min="8206" max="8206" width="5.85546875" style="1" customWidth="1"/>
    <col min="8207" max="8207" width="9.140625" style="1" customWidth="1"/>
    <col min="8208" max="8449" width="9.140625" style="1"/>
    <col min="8450" max="8450" width="2.85546875" style="1" customWidth="1"/>
    <col min="8451" max="8451" width="19.42578125" style="1" customWidth="1"/>
    <col min="8452" max="8452" width="65.85546875" style="1" customWidth="1"/>
    <col min="8453" max="8453" width="30.85546875" style="1" customWidth="1"/>
    <col min="8454" max="8454" width="10.42578125" style="1" customWidth="1"/>
    <col min="8455" max="8456" width="7.5703125" style="1" customWidth="1"/>
    <col min="8457" max="8457" width="2.85546875" style="1" customWidth="1"/>
    <col min="8458" max="8459" width="9.140625" style="1" customWidth="1"/>
    <col min="8460" max="8460" width="11.85546875" style="1" customWidth="1"/>
    <col min="8461" max="8461" width="9.140625" style="1" customWidth="1"/>
    <col min="8462" max="8462" width="5.85546875" style="1" customWidth="1"/>
    <col min="8463" max="8463" width="9.140625" style="1" customWidth="1"/>
    <col min="8464" max="8705" width="9.140625" style="1"/>
    <col min="8706" max="8706" width="2.85546875" style="1" customWidth="1"/>
    <col min="8707" max="8707" width="19.42578125" style="1" customWidth="1"/>
    <col min="8708" max="8708" width="65.85546875" style="1" customWidth="1"/>
    <col min="8709" max="8709" width="30.85546875" style="1" customWidth="1"/>
    <col min="8710" max="8710" width="10.42578125" style="1" customWidth="1"/>
    <col min="8711" max="8712" width="7.5703125" style="1" customWidth="1"/>
    <col min="8713" max="8713" width="2.85546875" style="1" customWidth="1"/>
    <col min="8714" max="8715" width="9.140625" style="1" customWidth="1"/>
    <col min="8716" max="8716" width="11.85546875" style="1" customWidth="1"/>
    <col min="8717" max="8717" width="9.140625" style="1" customWidth="1"/>
    <col min="8718" max="8718" width="5.85546875" style="1" customWidth="1"/>
    <col min="8719" max="8719" width="9.140625" style="1" customWidth="1"/>
    <col min="8720" max="8961" width="9.140625" style="1"/>
    <col min="8962" max="8962" width="2.85546875" style="1" customWidth="1"/>
    <col min="8963" max="8963" width="19.42578125" style="1" customWidth="1"/>
    <col min="8964" max="8964" width="65.85546875" style="1" customWidth="1"/>
    <col min="8965" max="8965" width="30.85546875" style="1" customWidth="1"/>
    <col min="8966" max="8966" width="10.42578125" style="1" customWidth="1"/>
    <col min="8967" max="8968" width="7.5703125" style="1" customWidth="1"/>
    <col min="8969" max="8969" width="2.85546875" style="1" customWidth="1"/>
    <col min="8970" max="8971" width="9.140625" style="1" customWidth="1"/>
    <col min="8972" max="8972" width="11.85546875" style="1" customWidth="1"/>
    <col min="8973" max="8973" width="9.140625" style="1" customWidth="1"/>
    <col min="8974" max="8974" width="5.85546875" style="1" customWidth="1"/>
    <col min="8975" max="8975" width="9.140625" style="1" customWidth="1"/>
    <col min="8976" max="9217" width="9.140625" style="1"/>
    <col min="9218" max="9218" width="2.85546875" style="1" customWidth="1"/>
    <col min="9219" max="9219" width="19.42578125" style="1" customWidth="1"/>
    <col min="9220" max="9220" width="65.85546875" style="1" customWidth="1"/>
    <col min="9221" max="9221" width="30.85546875" style="1" customWidth="1"/>
    <col min="9222" max="9222" width="10.42578125" style="1" customWidth="1"/>
    <col min="9223" max="9224" width="7.5703125" style="1" customWidth="1"/>
    <col min="9225" max="9225" width="2.85546875" style="1" customWidth="1"/>
    <col min="9226" max="9227" width="9.140625" style="1" customWidth="1"/>
    <col min="9228" max="9228" width="11.85546875" style="1" customWidth="1"/>
    <col min="9229" max="9229" width="9.140625" style="1" customWidth="1"/>
    <col min="9230" max="9230" width="5.85546875" style="1" customWidth="1"/>
    <col min="9231" max="9231" width="9.140625" style="1" customWidth="1"/>
    <col min="9232" max="9473" width="9.140625" style="1"/>
    <col min="9474" max="9474" width="2.85546875" style="1" customWidth="1"/>
    <col min="9475" max="9475" width="19.42578125" style="1" customWidth="1"/>
    <col min="9476" max="9476" width="65.85546875" style="1" customWidth="1"/>
    <col min="9477" max="9477" width="30.85546875" style="1" customWidth="1"/>
    <col min="9478" max="9478" width="10.42578125" style="1" customWidth="1"/>
    <col min="9479" max="9480" width="7.5703125" style="1" customWidth="1"/>
    <col min="9481" max="9481" width="2.85546875" style="1" customWidth="1"/>
    <col min="9482" max="9483" width="9.140625" style="1" customWidth="1"/>
    <col min="9484" max="9484" width="11.85546875" style="1" customWidth="1"/>
    <col min="9485" max="9485" width="9.140625" style="1" customWidth="1"/>
    <col min="9486" max="9486" width="5.85546875" style="1" customWidth="1"/>
    <col min="9487" max="9487" width="9.140625" style="1" customWidth="1"/>
    <col min="9488" max="9729" width="9.140625" style="1"/>
    <col min="9730" max="9730" width="2.85546875" style="1" customWidth="1"/>
    <col min="9731" max="9731" width="19.42578125" style="1" customWidth="1"/>
    <col min="9732" max="9732" width="65.85546875" style="1" customWidth="1"/>
    <col min="9733" max="9733" width="30.85546875" style="1" customWidth="1"/>
    <col min="9734" max="9734" width="10.42578125" style="1" customWidth="1"/>
    <col min="9735" max="9736" width="7.5703125" style="1" customWidth="1"/>
    <col min="9737" max="9737" width="2.85546875" style="1" customWidth="1"/>
    <col min="9738" max="9739" width="9.140625" style="1" customWidth="1"/>
    <col min="9740" max="9740" width="11.85546875" style="1" customWidth="1"/>
    <col min="9741" max="9741" width="9.140625" style="1" customWidth="1"/>
    <col min="9742" max="9742" width="5.85546875" style="1" customWidth="1"/>
    <col min="9743" max="9743" width="9.140625" style="1" customWidth="1"/>
    <col min="9744" max="9985" width="9.140625" style="1"/>
    <col min="9986" max="9986" width="2.85546875" style="1" customWidth="1"/>
    <col min="9987" max="9987" width="19.42578125" style="1" customWidth="1"/>
    <col min="9988" max="9988" width="65.85546875" style="1" customWidth="1"/>
    <col min="9989" max="9989" width="30.85546875" style="1" customWidth="1"/>
    <col min="9990" max="9990" width="10.42578125" style="1" customWidth="1"/>
    <col min="9991" max="9992" width="7.5703125" style="1" customWidth="1"/>
    <col min="9993" max="9993" width="2.85546875" style="1" customWidth="1"/>
    <col min="9994" max="9995" width="9.140625" style="1" customWidth="1"/>
    <col min="9996" max="9996" width="11.85546875" style="1" customWidth="1"/>
    <col min="9997" max="9997" width="9.140625" style="1" customWidth="1"/>
    <col min="9998" max="9998" width="5.85546875" style="1" customWidth="1"/>
    <col min="9999" max="9999" width="9.140625" style="1" customWidth="1"/>
    <col min="10000" max="10241" width="9.140625" style="1"/>
    <col min="10242" max="10242" width="2.85546875" style="1" customWidth="1"/>
    <col min="10243" max="10243" width="19.42578125" style="1" customWidth="1"/>
    <col min="10244" max="10244" width="65.85546875" style="1" customWidth="1"/>
    <col min="10245" max="10245" width="30.85546875" style="1" customWidth="1"/>
    <col min="10246" max="10246" width="10.42578125" style="1" customWidth="1"/>
    <col min="10247" max="10248" width="7.5703125" style="1" customWidth="1"/>
    <col min="10249" max="10249" width="2.85546875" style="1" customWidth="1"/>
    <col min="10250" max="10251" width="9.140625" style="1" customWidth="1"/>
    <col min="10252" max="10252" width="11.85546875" style="1" customWidth="1"/>
    <col min="10253" max="10253" width="9.140625" style="1" customWidth="1"/>
    <col min="10254" max="10254" width="5.85546875" style="1" customWidth="1"/>
    <col min="10255" max="10255" width="9.140625" style="1" customWidth="1"/>
    <col min="10256" max="10497" width="9.140625" style="1"/>
    <col min="10498" max="10498" width="2.85546875" style="1" customWidth="1"/>
    <col min="10499" max="10499" width="19.42578125" style="1" customWidth="1"/>
    <col min="10500" max="10500" width="65.85546875" style="1" customWidth="1"/>
    <col min="10501" max="10501" width="30.85546875" style="1" customWidth="1"/>
    <col min="10502" max="10502" width="10.42578125" style="1" customWidth="1"/>
    <col min="10503" max="10504" width="7.5703125" style="1" customWidth="1"/>
    <col min="10505" max="10505" width="2.85546875" style="1" customWidth="1"/>
    <col min="10506" max="10507" width="9.140625" style="1" customWidth="1"/>
    <col min="10508" max="10508" width="11.85546875" style="1" customWidth="1"/>
    <col min="10509" max="10509" width="9.140625" style="1" customWidth="1"/>
    <col min="10510" max="10510" width="5.85546875" style="1" customWidth="1"/>
    <col min="10511" max="10511" width="9.140625" style="1" customWidth="1"/>
    <col min="10512" max="10753" width="9.140625" style="1"/>
    <col min="10754" max="10754" width="2.85546875" style="1" customWidth="1"/>
    <col min="10755" max="10755" width="19.42578125" style="1" customWidth="1"/>
    <col min="10756" max="10756" width="65.85546875" style="1" customWidth="1"/>
    <col min="10757" max="10757" width="30.85546875" style="1" customWidth="1"/>
    <col min="10758" max="10758" width="10.42578125" style="1" customWidth="1"/>
    <col min="10759" max="10760" width="7.5703125" style="1" customWidth="1"/>
    <col min="10761" max="10761" width="2.85546875" style="1" customWidth="1"/>
    <col min="10762" max="10763" width="9.140625" style="1" customWidth="1"/>
    <col min="10764" max="10764" width="11.85546875" style="1" customWidth="1"/>
    <col min="10765" max="10765" width="9.140625" style="1" customWidth="1"/>
    <col min="10766" max="10766" width="5.85546875" style="1" customWidth="1"/>
    <col min="10767" max="10767" width="9.140625" style="1" customWidth="1"/>
    <col min="10768" max="11009" width="9.140625" style="1"/>
    <col min="11010" max="11010" width="2.85546875" style="1" customWidth="1"/>
    <col min="11011" max="11011" width="19.42578125" style="1" customWidth="1"/>
    <col min="11012" max="11012" width="65.85546875" style="1" customWidth="1"/>
    <col min="11013" max="11013" width="30.85546875" style="1" customWidth="1"/>
    <col min="11014" max="11014" width="10.42578125" style="1" customWidth="1"/>
    <col min="11015" max="11016" width="7.5703125" style="1" customWidth="1"/>
    <col min="11017" max="11017" width="2.85546875" style="1" customWidth="1"/>
    <col min="11018" max="11019" width="9.140625" style="1" customWidth="1"/>
    <col min="11020" max="11020" width="11.85546875" style="1" customWidth="1"/>
    <col min="11021" max="11021" width="9.140625" style="1" customWidth="1"/>
    <col min="11022" max="11022" width="5.85546875" style="1" customWidth="1"/>
    <col min="11023" max="11023" width="9.140625" style="1" customWidth="1"/>
    <col min="11024" max="11265" width="9.140625" style="1"/>
    <col min="11266" max="11266" width="2.85546875" style="1" customWidth="1"/>
    <col min="11267" max="11267" width="19.42578125" style="1" customWidth="1"/>
    <col min="11268" max="11268" width="65.85546875" style="1" customWidth="1"/>
    <col min="11269" max="11269" width="30.85546875" style="1" customWidth="1"/>
    <col min="11270" max="11270" width="10.42578125" style="1" customWidth="1"/>
    <col min="11271" max="11272" width="7.5703125" style="1" customWidth="1"/>
    <col min="11273" max="11273" width="2.85546875" style="1" customWidth="1"/>
    <col min="11274" max="11275" width="9.140625" style="1" customWidth="1"/>
    <col min="11276" max="11276" width="11.85546875" style="1" customWidth="1"/>
    <col min="11277" max="11277" width="9.140625" style="1" customWidth="1"/>
    <col min="11278" max="11278" width="5.85546875" style="1" customWidth="1"/>
    <col min="11279" max="11279" width="9.140625" style="1" customWidth="1"/>
    <col min="11280" max="11521" width="9.140625" style="1"/>
    <col min="11522" max="11522" width="2.85546875" style="1" customWidth="1"/>
    <col min="11523" max="11523" width="19.42578125" style="1" customWidth="1"/>
    <col min="11524" max="11524" width="65.85546875" style="1" customWidth="1"/>
    <col min="11525" max="11525" width="30.85546875" style="1" customWidth="1"/>
    <col min="11526" max="11526" width="10.42578125" style="1" customWidth="1"/>
    <col min="11527" max="11528" width="7.5703125" style="1" customWidth="1"/>
    <col min="11529" max="11529" width="2.85546875" style="1" customWidth="1"/>
    <col min="11530" max="11531" width="9.140625" style="1" customWidth="1"/>
    <col min="11532" max="11532" width="11.85546875" style="1" customWidth="1"/>
    <col min="11533" max="11533" width="9.140625" style="1" customWidth="1"/>
    <col min="11534" max="11534" width="5.85546875" style="1" customWidth="1"/>
    <col min="11535" max="11535" width="9.140625" style="1" customWidth="1"/>
    <col min="11536" max="11777" width="9.140625" style="1"/>
    <col min="11778" max="11778" width="2.85546875" style="1" customWidth="1"/>
    <col min="11779" max="11779" width="19.42578125" style="1" customWidth="1"/>
    <col min="11780" max="11780" width="65.85546875" style="1" customWidth="1"/>
    <col min="11781" max="11781" width="30.85546875" style="1" customWidth="1"/>
    <col min="11782" max="11782" width="10.42578125" style="1" customWidth="1"/>
    <col min="11783" max="11784" width="7.5703125" style="1" customWidth="1"/>
    <col min="11785" max="11785" width="2.85546875" style="1" customWidth="1"/>
    <col min="11786" max="11787" width="9.140625" style="1" customWidth="1"/>
    <col min="11788" max="11788" width="11.85546875" style="1" customWidth="1"/>
    <col min="11789" max="11789" width="9.140625" style="1" customWidth="1"/>
    <col min="11790" max="11790" width="5.85546875" style="1" customWidth="1"/>
    <col min="11791" max="11791" width="9.140625" style="1" customWidth="1"/>
    <col min="11792" max="12033" width="9.140625" style="1"/>
    <col min="12034" max="12034" width="2.85546875" style="1" customWidth="1"/>
    <col min="12035" max="12035" width="19.42578125" style="1" customWidth="1"/>
    <col min="12036" max="12036" width="65.85546875" style="1" customWidth="1"/>
    <col min="12037" max="12037" width="30.85546875" style="1" customWidth="1"/>
    <col min="12038" max="12038" width="10.42578125" style="1" customWidth="1"/>
    <col min="12039" max="12040" width="7.5703125" style="1" customWidth="1"/>
    <col min="12041" max="12041" width="2.85546875" style="1" customWidth="1"/>
    <col min="12042" max="12043" width="9.140625" style="1" customWidth="1"/>
    <col min="12044" max="12044" width="11.85546875" style="1" customWidth="1"/>
    <col min="12045" max="12045" width="9.140625" style="1" customWidth="1"/>
    <col min="12046" max="12046" width="5.85546875" style="1" customWidth="1"/>
    <col min="12047" max="12047" width="9.140625" style="1" customWidth="1"/>
    <col min="12048" max="12289" width="9.140625" style="1"/>
    <col min="12290" max="12290" width="2.85546875" style="1" customWidth="1"/>
    <col min="12291" max="12291" width="19.42578125" style="1" customWidth="1"/>
    <col min="12292" max="12292" width="65.85546875" style="1" customWidth="1"/>
    <col min="12293" max="12293" width="30.85546875" style="1" customWidth="1"/>
    <col min="12294" max="12294" width="10.42578125" style="1" customWidth="1"/>
    <col min="12295" max="12296" width="7.5703125" style="1" customWidth="1"/>
    <col min="12297" max="12297" width="2.85546875" style="1" customWidth="1"/>
    <col min="12298" max="12299" width="9.140625" style="1" customWidth="1"/>
    <col min="12300" max="12300" width="11.85546875" style="1" customWidth="1"/>
    <col min="12301" max="12301" width="9.140625" style="1" customWidth="1"/>
    <col min="12302" max="12302" width="5.85546875" style="1" customWidth="1"/>
    <col min="12303" max="12303" width="9.140625" style="1" customWidth="1"/>
    <col min="12304" max="12545" width="9.140625" style="1"/>
    <col min="12546" max="12546" width="2.85546875" style="1" customWidth="1"/>
    <col min="12547" max="12547" width="19.42578125" style="1" customWidth="1"/>
    <col min="12548" max="12548" width="65.85546875" style="1" customWidth="1"/>
    <col min="12549" max="12549" width="30.85546875" style="1" customWidth="1"/>
    <col min="12550" max="12550" width="10.42578125" style="1" customWidth="1"/>
    <col min="12551" max="12552" width="7.5703125" style="1" customWidth="1"/>
    <col min="12553" max="12553" width="2.85546875" style="1" customWidth="1"/>
    <col min="12554" max="12555" width="9.140625" style="1" customWidth="1"/>
    <col min="12556" max="12556" width="11.85546875" style="1" customWidth="1"/>
    <col min="12557" max="12557" width="9.140625" style="1" customWidth="1"/>
    <col min="12558" max="12558" width="5.85546875" style="1" customWidth="1"/>
    <col min="12559" max="12559" width="9.140625" style="1" customWidth="1"/>
    <col min="12560" max="12801" width="9.140625" style="1"/>
    <col min="12802" max="12802" width="2.85546875" style="1" customWidth="1"/>
    <col min="12803" max="12803" width="19.42578125" style="1" customWidth="1"/>
    <col min="12804" max="12804" width="65.85546875" style="1" customWidth="1"/>
    <col min="12805" max="12805" width="30.85546875" style="1" customWidth="1"/>
    <col min="12806" max="12806" width="10.42578125" style="1" customWidth="1"/>
    <col min="12807" max="12808" width="7.5703125" style="1" customWidth="1"/>
    <col min="12809" max="12809" width="2.85546875" style="1" customWidth="1"/>
    <col min="12810" max="12811" width="9.140625" style="1" customWidth="1"/>
    <col min="12812" max="12812" width="11.85546875" style="1" customWidth="1"/>
    <col min="12813" max="12813" width="9.140625" style="1" customWidth="1"/>
    <col min="12814" max="12814" width="5.85546875" style="1" customWidth="1"/>
    <col min="12815" max="12815" width="9.140625" style="1" customWidth="1"/>
    <col min="12816" max="13057" width="9.140625" style="1"/>
    <col min="13058" max="13058" width="2.85546875" style="1" customWidth="1"/>
    <col min="13059" max="13059" width="19.42578125" style="1" customWidth="1"/>
    <col min="13060" max="13060" width="65.85546875" style="1" customWidth="1"/>
    <col min="13061" max="13061" width="30.85546875" style="1" customWidth="1"/>
    <col min="13062" max="13062" width="10.42578125" style="1" customWidth="1"/>
    <col min="13063" max="13064" width="7.5703125" style="1" customWidth="1"/>
    <col min="13065" max="13065" width="2.85546875" style="1" customWidth="1"/>
    <col min="13066" max="13067" width="9.140625" style="1" customWidth="1"/>
    <col min="13068" max="13068" width="11.85546875" style="1" customWidth="1"/>
    <col min="13069" max="13069" width="9.140625" style="1" customWidth="1"/>
    <col min="13070" max="13070" width="5.85546875" style="1" customWidth="1"/>
    <col min="13071" max="13071" width="9.140625" style="1" customWidth="1"/>
    <col min="13072" max="13313" width="9.140625" style="1"/>
    <col min="13314" max="13314" width="2.85546875" style="1" customWidth="1"/>
    <col min="13315" max="13315" width="19.42578125" style="1" customWidth="1"/>
    <col min="13316" max="13316" width="65.85546875" style="1" customWidth="1"/>
    <col min="13317" max="13317" width="30.85546875" style="1" customWidth="1"/>
    <col min="13318" max="13318" width="10.42578125" style="1" customWidth="1"/>
    <col min="13319" max="13320" width="7.5703125" style="1" customWidth="1"/>
    <col min="13321" max="13321" width="2.85546875" style="1" customWidth="1"/>
    <col min="13322" max="13323" width="9.140625" style="1" customWidth="1"/>
    <col min="13324" max="13324" width="11.85546875" style="1" customWidth="1"/>
    <col min="13325" max="13325" width="9.140625" style="1" customWidth="1"/>
    <col min="13326" max="13326" width="5.85546875" style="1" customWidth="1"/>
    <col min="13327" max="13327" width="9.140625" style="1" customWidth="1"/>
    <col min="13328" max="13569" width="9.140625" style="1"/>
    <col min="13570" max="13570" width="2.85546875" style="1" customWidth="1"/>
    <col min="13571" max="13571" width="19.42578125" style="1" customWidth="1"/>
    <col min="13572" max="13572" width="65.85546875" style="1" customWidth="1"/>
    <col min="13573" max="13573" width="30.85546875" style="1" customWidth="1"/>
    <col min="13574" max="13574" width="10.42578125" style="1" customWidth="1"/>
    <col min="13575" max="13576" width="7.5703125" style="1" customWidth="1"/>
    <col min="13577" max="13577" width="2.85546875" style="1" customWidth="1"/>
    <col min="13578" max="13579" width="9.140625" style="1" customWidth="1"/>
    <col min="13580" max="13580" width="11.85546875" style="1" customWidth="1"/>
    <col min="13581" max="13581" width="9.140625" style="1" customWidth="1"/>
    <col min="13582" max="13582" width="5.85546875" style="1" customWidth="1"/>
    <col min="13583" max="13583" width="9.140625" style="1" customWidth="1"/>
    <col min="13584" max="13825" width="9.140625" style="1"/>
    <col min="13826" max="13826" width="2.85546875" style="1" customWidth="1"/>
    <col min="13827" max="13827" width="19.42578125" style="1" customWidth="1"/>
    <col min="13828" max="13828" width="65.85546875" style="1" customWidth="1"/>
    <col min="13829" max="13829" width="30.85546875" style="1" customWidth="1"/>
    <col min="13830" max="13830" width="10.42578125" style="1" customWidth="1"/>
    <col min="13831" max="13832" width="7.5703125" style="1" customWidth="1"/>
    <col min="13833" max="13833" width="2.85546875" style="1" customWidth="1"/>
    <col min="13834" max="13835" width="9.140625" style="1" customWidth="1"/>
    <col min="13836" max="13836" width="11.85546875" style="1" customWidth="1"/>
    <col min="13837" max="13837" width="9.140625" style="1" customWidth="1"/>
    <col min="13838" max="13838" width="5.85546875" style="1" customWidth="1"/>
    <col min="13839" max="13839" width="9.140625" style="1" customWidth="1"/>
    <col min="13840" max="14081" width="9.140625" style="1"/>
    <col min="14082" max="14082" width="2.85546875" style="1" customWidth="1"/>
    <col min="14083" max="14083" width="19.42578125" style="1" customWidth="1"/>
    <col min="14084" max="14084" width="65.85546875" style="1" customWidth="1"/>
    <col min="14085" max="14085" width="30.85546875" style="1" customWidth="1"/>
    <col min="14086" max="14086" width="10.42578125" style="1" customWidth="1"/>
    <col min="14087" max="14088" width="7.5703125" style="1" customWidth="1"/>
    <col min="14089" max="14089" width="2.85546875" style="1" customWidth="1"/>
    <col min="14090" max="14091" width="9.140625" style="1" customWidth="1"/>
    <col min="14092" max="14092" width="11.85546875" style="1" customWidth="1"/>
    <col min="14093" max="14093" width="9.140625" style="1" customWidth="1"/>
    <col min="14094" max="14094" width="5.85546875" style="1" customWidth="1"/>
    <col min="14095" max="14095" width="9.140625" style="1" customWidth="1"/>
    <col min="14096" max="14337" width="9.140625" style="1"/>
    <col min="14338" max="14338" width="2.85546875" style="1" customWidth="1"/>
    <col min="14339" max="14339" width="19.42578125" style="1" customWidth="1"/>
    <col min="14340" max="14340" width="65.85546875" style="1" customWidth="1"/>
    <col min="14341" max="14341" width="30.85546875" style="1" customWidth="1"/>
    <col min="14342" max="14342" width="10.42578125" style="1" customWidth="1"/>
    <col min="14343" max="14344" width="7.5703125" style="1" customWidth="1"/>
    <col min="14345" max="14345" width="2.85546875" style="1" customWidth="1"/>
    <col min="14346" max="14347" width="9.140625" style="1" customWidth="1"/>
    <col min="14348" max="14348" width="11.85546875" style="1" customWidth="1"/>
    <col min="14349" max="14349" width="9.140625" style="1" customWidth="1"/>
    <col min="14350" max="14350" width="5.85546875" style="1" customWidth="1"/>
    <col min="14351" max="14351" width="9.140625" style="1" customWidth="1"/>
    <col min="14352" max="14593" width="9.140625" style="1"/>
    <col min="14594" max="14594" width="2.85546875" style="1" customWidth="1"/>
    <col min="14595" max="14595" width="19.42578125" style="1" customWidth="1"/>
    <col min="14596" max="14596" width="65.85546875" style="1" customWidth="1"/>
    <col min="14597" max="14597" width="30.85546875" style="1" customWidth="1"/>
    <col min="14598" max="14598" width="10.42578125" style="1" customWidth="1"/>
    <col min="14599" max="14600" width="7.5703125" style="1" customWidth="1"/>
    <col min="14601" max="14601" width="2.85546875" style="1" customWidth="1"/>
    <col min="14602" max="14603" width="9.140625" style="1" customWidth="1"/>
    <col min="14604" max="14604" width="11.85546875" style="1" customWidth="1"/>
    <col min="14605" max="14605" width="9.140625" style="1" customWidth="1"/>
    <col min="14606" max="14606" width="5.85546875" style="1" customWidth="1"/>
    <col min="14607" max="14607" width="9.140625" style="1" customWidth="1"/>
    <col min="14608" max="14849" width="9.140625" style="1"/>
    <col min="14850" max="14850" width="2.85546875" style="1" customWidth="1"/>
    <col min="14851" max="14851" width="19.42578125" style="1" customWidth="1"/>
    <col min="14852" max="14852" width="65.85546875" style="1" customWidth="1"/>
    <col min="14853" max="14853" width="30.85546875" style="1" customWidth="1"/>
    <col min="14854" max="14854" width="10.42578125" style="1" customWidth="1"/>
    <col min="14855" max="14856" width="7.5703125" style="1" customWidth="1"/>
    <col min="14857" max="14857" width="2.85546875" style="1" customWidth="1"/>
    <col min="14858" max="14859" width="9.140625" style="1" customWidth="1"/>
    <col min="14860" max="14860" width="11.85546875" style="1" customWidth="1"/>
    <col min="14861" max="14861" width="9.140625" style="1" customWidth="1"/>
    <col min="14862" max="14862" width="5.85546875" style="1" customWidth="1"/>
    <col min="14863" max="14863" width="9.140625" style="1" customWidth="1"/>
    <col min="14864" max="15105" width="9.140625" style="1"/>
    <col min="15106" max="15106" width="2.85546875" style="1" customWidth="1"/>
    <col min="15107" max="15107" width="19.42578125" style="1" customWidth="1"/>
    <col min="15108" max="15108" width="65.85546875" style="1" customWidth="1"/>
    <col min="15109" max="15109" width="30.85546875" style="1" customWidth="1"/>
    <col min="15110" max="15110" width="10.42578125" style="1" customWidth="1"/>
    <col min="15111" max="15112" width="7.5703125" style="1" customWidth="1"/>
    <col min="15113" max="15113" width="2.85546875" style="1" customWidth="1"/>
    <col min="15114" max="15115" width="9.140625" style="1" customWidth="1"/>
    <col min="15116" max="15116" width="11.85546875" style="1" customWidth="1"/>
    <col min="15117" max="15117" width="9.140625" style="1" customWidth="1"/>
    <col min="15118" max="15118" width="5.85546875" style="1" customWidth="1"/>
    <col min="15119" max="15119" width="9.140625" style="1" customWidth="1"/>
    <col min="15120" max="15361" width="9.140625" style="1"/>
    <col min="15362" max="15362" width="2.85546875" style="1" customWidth="1"/>
    <col min="15363" max="15363" width="19.42578125" style="1" customWidth="1"/>
    <col min="15364" max="15364" width="65.85546875" style="1" customWidth="1"/>
    <col min="15365" max="15365" width="30.85546875" style="1" customWidth="1"/>
    <col min="15366" max="15366" width="10.42578125" style="1" customWidth="1"/>
    <col min="15367" max="15368" width="7.5703125" style="1" customWidth="1"/>
    <col min="15369" max="15369" width="2.85546875" style="1" customWidth="1"/>
    <col min="15370" max="15371" width="9.140625" style="1" customWidth="1"/>
    <col min="15372" max="15372" width="11.85546875" style="1" customWidth="1"/>
    <col min="15373" max="15373" width="9.140625" style="1" customWidth="1"/>
    <col min="15374" max="15374" width="5.85546875" style="1" customWidth="1"/>
    <col min="15375" max="15375" width="9.140625" style="1" customWidth="1"/>
    <col min="15376" max="15617" width="9.140625" style="1"/>
    <col min="15618" max="15618" width="2.85546875" style="1" customWidth="1"/>
    <col min="15619" max="15619" width="19.42578125" style="1" customWidth="1"/>
    <col min="15620" max="15620" width="65.85546875" style="1" customWidth="1"/>
    <col min="15621" max="15621" width="30.85546875" style="1" customWidth="1"/>
    <col min="15622" max="15622" width="10.42578125" style="1" customWidth="1"/>
    <col min="15623" max="15624" width="7.5703125" style="1" customWidth="1"/>
    <col min="15625" max="15625" width="2.85546875" style="1" customWidth="1"/>
    <col min="15626" max="15627" width="9.140625" style="1" customWidth="1"/>
    <col min="15628" max="15628" width="11.85546875" style="1" customWidth="1"/>
    <col min="15629" max="15629" width="9.140625" style="1" customWidth="1"/>
    <col min="15630" max="15630" width="5.85546875" style="1" customWidth="1"/>
    <col min="15631" max="15631" width="9.140625" style="1" customWidth="1"/>
    <col min="15632" max="15873" width="9.140625" style="1"/>
    <col min="15874" max="15874" width="2.85546875" style="1" customWidth="1"/>
    <col min="15875" max="15875" width="19.42578125" style="1" customWidth="1"/>
    <col min="15876" max="15876" width="65.85546875" style="1" customWidth="1"/>
    <col min="15877" max="15877" width="30.85546875" style="1" customWidth="1"/>
    <col min="15878" max="15878" width="10.42578125" style="1" customWidth="1"/>
    <col min="15879" max="15880" width="7.5703125" style="1" customWidth="1"/>
    <col min="15881" max="15881" width="2.85546875" style="1" customWidth="1"/>
    <col min="15882" max="15883" width="9.140625" style="1" customWidth="1"/>
    <col min="15884" max="15884" width="11.85546875" style="1" customWidth="1"/>
    <col min="15885" max="15885" width="9.140625" style="1" customWidth="1"/>
    <col min="15886" max="15886" width="5.85546875" style="1" customWidth="1"/>
    <col min="15887" max="15887" width="9.140625" style="1" customWidth="1"/>
    <col min="15888" max="16129" width="9.140625" style="1"/>
    <col min="16130" max="16130" width="2.85546875" style="1" customWidth="1"/>
    <col min="16131" max="16131" width="19.42578125" style="1" customWidth="1"/>
    <col min="16132" max="16132" width="65.85546875" style="1" customWidth="1"/>
    <col min="16133" max="16133" width="30.85546875" style="1" customWidth="1"/>
    <col min="16134" max="16134" width="10.42578125" style="1" customWidth="1"/>
    <col min="16135" max="16136" width="7.5703125" style="1" customWidth="1"/>
    <col min="16137" max="16137" width="2.85546875" style="1" customWidth="1"/>
    <col min="16138" max="16139" width="9.140625" style="1" customWidth="1"/>
    <col min="16140" max="16140" width="11.85546875" style="1" customWidth="1"/>
    <col min="16141" max="16141" width="9.140625" style="1" customWidth="1"/>
    <col min="16142" max="16142" width="5.85546875" style="1" customWidth="1"/>
    <col min="16143" max="16143" width="9.140625" style="1" customWidth="1"/>
    <col min="16144" max="16384" width="9.140625" style="1"/>
  </cols>
  <sheetData>
    <row r="1" spans="2:9" ht="13.5" thickBot="1" x14ac:dyDescent="0.25"/>
    <row r="2" spans="2:9" ht="18" x14ac:dyDescent="0.25">
      <c r="B2" s="147" t="s">
        <v>24</v>
      </c>
      <c r="C2" s="148"/>
      <c r="D2" s="148"/>
      <c r="E2" s="148"/>
      <c r="F2" s="148"/>
      <c r="G2" s="148"/>
      <c r="H2" s="148"/>
      <c r="I2" s="148"/>
    </row>
    <row r="3" spans="2:9" ht="12.75" customHeight="1" x14ac:dyDescent="0.2">
      <c r="B3" s="149"/>
      <c r="C3" s="2" t="s">
        <v>33</v>
      </c>
      <c r="D3" s="159" t="s">
        <v>10</v>
      </c>
      <c r="E3" s="160"/>
      <c r="F3" s="161"/>
      <c r="G3" s="152" t="s">
        <v>1</v>
      </c>
      <c r="H3" s="153"/>
      <c r="I3" s="154"/>
    </row>
    <row r="4" spans="2:9" ht="12.75" customHeight="1" x14ac:dyDescent="0.2">
      <c r="B4" s="150"/>
      <c r="C4" s="2" t="s">
        <v>34</v>
      </c>
      <c r="D4" s="159" t="s">
        <v>11</v>
      </c>
      <c r="E4" s="160"/>
      <c r="F4" s="161"/>
      <c r="G4" s="155" t="s">
        <v>2</v>
      </c>
      <c r="H4" s="156"/>
      <c r="I4" s="157"/>
    </row>
    <row r="5" spans="2:9" ht="12.75" customHeight="1" x14ac:dyDescent="0.2">
      <c r="B5" s="150"/>
      <c r="C5" s="2" t="s">
        <v>35</v>
      </c>
      <c r="D5" s="159" t="s">
        <v>12</v>
      </c>
      <c r="E5" s="160"/>
      <c r="F5" s="161"/>
      <c r="G5" s="152" t="s">
        <v>1</v>
      </c>
      <c r="H5" s="153"/>
      <c r="I5" s="154"/>
    </row>
    <row r="6" spans="2:9" ht="12.75" customHeight="1" x14ac:dyDescent="0.2">
      <c r="B6" s="151"/>
      <c r="C6" s="2"/>
      <c r="D6" s="159" t="s">
        <v>13</v>
      </c>
      <c r="E6" s="160"/>
      <c r="F6" s="161"/>
      <c r="G6" s="158">
        <v>45201</v>
      </c>
      <c r="H6" s="153"/>
      <c r="I6" s="154"/>
    </row>
    <row r="7" spans="2:9" x14ac:dyDescent="0.2">
      <c r="B7" s="15" t="s">
        <v>14</v>
      </c>
      <c r="C7" s="133" t="s">
        <v>252</v>
      </c>
      <c r="D7" s="134"/>
      <c r="E7" s="134"/>
      <c r="F7" s="134"/>
      <c r="G7" s="134"/>
      <c r="H7" s="134"/>
      <c r="I7" s="134"/>
    </row>
    <row r="8" spans="2:9" ht="13.5" thickBot="1" x14ac:dyDescent="0.25">
      <c r="B8" s="16" t="s">
        <v>15</v>
      </c>
      <c r="C8" s="135" t="s">
        <v>251</v>
      </c>
      <c r="D8" s="136"/>
      <c r="E8" s="136"/>
      <c r="F8" s="136"/>
      <c r="G8" s="136"/>
      <c r="H8" s="136"/>
      <c r="I8" s="136"/>
    </row>
    <row r="9" spans="2:9" ht="46.5" customHeight="1" thickBot="1" x14ac:dyDescent="0.25">
      <c r="B9" s="23" t="s">
        <v>16</v>
      </c>
      <c r="C9" s="24" t="s">
        <v>17</v>
      </c>
      <c r="D9" s="140" t="s">
        <v>18</v>
      </c>
      <c r="E9" s="140"/>
      <c r="F9" s="140"/>
      <c r="G9" s="24" t="s">
        <v>4</v>
      </c>
      <c r="H9" s="24" t="s">
        <v>3</v>
      </c>
      <c r="I9" s="25"/>
    </row>
    <row r="10" spans="2:9" x14ac:dyDescent="0.2">
      <c r="B10" s="22">
        <v>2110002</v>
      </c>
      <c r="C10" s="21" t="s">
        <v>318</v>
      </c>
      <c r="D10" s="141" t="s">
        <v>319</v>
      </c>
      <c r="E10" s="142"/>
      <c r="F10" s="143"/>
      <c r="G10" s="21">
        <v>0</v>
      </c>
      <c r="H10" s="138">
        <v>45212</v>
      </c>
      <c r="I10" s="139"/>
    </row>
    <row r="11" spans="2:9" x14ac:dyDescent="0.2">
      <c r="B11" s="3"/>
      <c r="C11" s="5"/>
      <c r="D11" s="144"/>
      <c r="E11" s="145"/>
      <c r="F11" s="146"/>
      <c r="G11" s="5"/>
      <c r="H11" s="137"/>
      <c r="I11" s="134"/>
    </row>
    <row r="12" spans="2:9" x14ac:dyDescent="0.2">
      <c r="B12" s="3"/>
      <c r="C12" s="5"/>
      <c r="D12" s="144"/>
      <c r="E12" s="145"/>
      <c r="F12" s="146"/>
      <c r="G12" s="5"/>
      <c r="H12" s="137"/>
      <c r="I12" s="134"/>
    </row>
    <row r="13" spans="2:9" x14ac:dyDescent="0.2">
      <c r="B13" s="3"/>
      <c r="C13" s="5"/>
      <c r="D13" s="144"/>
      <c r="E13" s="145"/>
      <c r="F13" s="146"/>
      <c r="G13" s="5"/>
      <c r="H13" s="137"/>
      <c r="I13" s="134"/>
    </row>
    <row r="14" spans="2:9" x14ac:dyDescent="0.2">
      <c r="B14" s="3"/>
      <c r="C14" s="5"/>
      <c r="D14" s="144"/>
      <c r="E14" s="145"/>
      <c r="F14" s="146"/>
      <c r="G14" s="5"/>
      <c r="H14" s="137"/>
      <c r="I14" s="134"/>
    </row>
    <row r="15" spans="2:9" x14ac:dyDescent="0.2">
      <c r="B15" s="3"/>
      <c r="C15" s="5"/>
      <c r="D15" s="144"/>
      <c r="E15" s="145"/>
      <c r="F15" s="146"/>
      <c r="G15" s="5"/>
      <c r="H15" s="137"/>
      <c r="I15" s="134"/>
    </row>
    <row r="16" spans="2:9" x14ac:dyDescent="0.2">
      <c r="B16" s="3"/>
      <c r="C16" s="5"/>
      <c r="D16" s="144"/>
      <c r="E16" s="145"/>
      <c r="F16" s="146"/>
      <c r="G16" s="5"/>
      <c r="H16" s="137"/>
      <c r="I16" s="134"/>
    </row>
    <row r="17" spans="2:28" ht="15.75" customHeight="1" thickBot="1" x14ac:dyDescent="0.25">
      <c r="B17" s="4"/>
      <c r="C17" s="6"/>
      <c r="D17" s="163"/>
      <c r="E17" s="164"/>
      <c r="F17" s="165"/>
      <c r="G17" s="6"/>
      <c r="H17" s="135"/>
      <c r="I17" s="136"/>
    </row>
    <row r="18" spans="2:28" ht="7.5" customHeight="1" x14ac:dyDescent="0.2">
      <c r="B18" s="162"/>
      <c r="C18" s="162"/>
      <c r="D18" s="162"/>
      <c r="E18" s="162"/>
      <c r="F18" s="162"/>
      <c r="G18" s="162"/>
      <c r="H18" s="162"/>
      <c r="I18" s="162"/>
    </row>
    <row r="19" spans="2:28" ht="34.5" thickBot="1" x14ac:dyDescent="0.25">
      <c r="B19" s="14" t="s">
        <v>5</v>
      </c>
      <c r="C19" s="14" t="s">
        <v>6</v>
      </c>
      <c r="D19" s="14" t="s">
        <v>7</v>
      </c>
      <c r="E19" s="14" t="s">
        <v>8</v>
      </c>
      <c r="F19" s="14" t="s">
        <v>9</v>
      </c>
      <c r="G19" s="14" t="s">
        <v>22</v>
      </c>
      <c r="H19" s="14" t="s">
        <v>21</v>
      </c>
      <c r="I19" s="14" t="s">
        <v>20</v>
      </c>
    </row>
    <row r="20" spans="2:28" ht="13.5" thickBot="1" x14ac:dyDescent="0.25">
      <c r="B20" s="34"/>
      <c r="D20" s="36" t="s">
        <v>240</v>
      </c>
      <c r="E20" s="12"/>
      <c r="F20" s="13"/>
      <c r="G20" s="29"/>
      <c r="H20" s="29"/>
      <c r="I20" s="91">
        <f>I21+I61+I82+I107+I144</f>
        <v>1194980</v>
      </c>
    </row>
    <row r="21" spans="2:28" x14ac:dyDescent="0.2">
      <c r="B21" s="34"/>
      <c r="C21" s="10" t="s">
        <v>37</v>
      </c>
      <c r="I21" s="32">
        <f>SUM(I23:I53)</f>
        <v>139750</v>
      </c>
      <c r="K21" s="53" t="s">
        <v>255</v>
      </c>
      <c r="L21" s="53" t="s">
        <v>256</v>
      </c>
      <c r="M21" s="53"/>
      <c r="N21" s="53"/>
      <c r="O21" s="53"/>
      <c r="P21" s="53"/>
      <c r="Q21" s="1" t="s">
        <v>257</v>
      </c>
      <c r="W21" s="1" t="s">
        <v>258</v>
      </c>
    </row>
    <row r="22" spans="2:28" x14ac:dyDescent="0.2">
      <c r="B22" s="33" t="s">
        <v>76</v>
      </c>
      <c r="C22" s="20"/>
      <c r="D22" s="31"/>
      <c r="E22" s="12"/>
      <c r="F22" s="27"/>
      <c r="G22" s="29"/>
      <c r="H22" s="29"/>
      <c r="I22" s="32"/>
      <c r="J22" s="7"/>
      <c r="L22" s="1">
        <v>201</v>
      </c>
      <c r="M22" s="1">
        <v>202</v>
      </c>
      <c r="N22" s="1">
        <v>203</v>
      </c>
      <c r="O22" s="1">
        <v>204</v>
      </c>
      <c r="P22" s="1">
        <v>205</v>
      </c>
      <c r="Q22" s="1">
        <v>301</v>
      </c>
      <c r="R22" s="1">
        <v>301</v>
      </c>
      <c r="S22" s="1">
        <v>302</v>
      </c>
      <c r="T22" s="1">
        <v>303</v>
      </c>
      <c r="U22" s="1">
        <v>304</v>
      </c>
      <c r="V22" s="1">
        <v>305</v>
      </c>
      <c r="W22" s="1">
        <v>401</v>
      </c>
      <c r="X22" s="1">
        <v>402</v>
      </c>
      <c r="Y22" s="1">
        <v>403</v>
      </c>
      <c r="Z22" s="1">
        <v>404</v>
      </c>
      <c r="AA22" s="1">
        <v>405</v>
      </c>
      <c r="AB22" s="1">
        <v>406</v>
      </c>
    </row>
    <row r="23" spans="2:28" x14ac:dyDescent="0.2">
      <c r="B23" s="18"/>
      <c r="C23" s="20" t="s">
        <v>84</v>
      </c>
      <c r="D23" s="76" t="s">
        <v>152</v>
      </c>
      <c r="E23" s="12" t="s">
        <v>0</v>
      </c>
      <c r="F23" s="13">
        <v>69</v>
      </c>
      <c r="G23" s="95">
        <v>300</v>
      </c>
      <c r="H23" s="95">
        <v>800</v>
      </c>
      <c r="I23" s="30">
        <f t="shared" ref="I23:I30" si="0">F23*(G23+H23)</f>
        <v>75900</v>
      </c>
      <c r="J23" s="7">
        <f>SUM(K23:AC23)</f>
        <v>69</v>
      </c>
      <c r="K23" s="53">
        <v>1</v>
      </c>
      <c r="L23" s="53">
        <v>2</v>
      </c>
      <c r="M23" s="53">
        <v>2</v>
      </c>
      <c r="N23" s="53">
        <v>8</v>
      </c>
      <c r="O23" s="53">
        <v>2</v>
      </c>
      <c r="P23" s="53">
        <v>12</v>
      </c>
      <c r="R23" s="1">
        <v>1</v>
      </c>
      <c r="S23" s="1">
        <v>1</v>
      </c>
      <c r="T23" s="1">
        <v>6</v>
      </c>
      <c r="U23" s="1">
        <v>1</v>
      </c>
      <c r="V23" s="1">
        <v>6</v>
      </c>
      <c r="W23" s="1">
        <v>6</v>
      </c>
      <c r="X23" s="1">
        <v>1</v>
      </c>
      <c r="Y23" s="1">
        <v>3</v>
      </c>
      <c r="Z23" s="1">
        <v>8</v>
      </c>
      <c r="AA23" s="1">
        <v>3</v>
      </c>
      <c r="AB23" s="1">
        <v>6</v>
      </c>
    </row>
    <row r="24" spans="2:28" x14ac:dyDescent="0.2">
      <c r="B24" s="18"/>
      <c r="C24" s="20" t="s">
        <v>153</v>
      </c>
      <c r="D24" s="76"/>
      <c r="E24" s="12"/>
      <c r="F24" s="13"/>
      <c r="G24" s="29"/>
      <c r="H24" s="29"/>
      <c r="I24" s="30"/>
      <c r="J24" s="7"/>
      <c r="K24" s="53"/>
      <c r="L24" s="53"/>
      <c r="M24" s="53"/>
      <c r="N24" s="53"/>
      <c r="O24" s="53"/>
      <c r="P24" s="53"/>
    </row>
    <row r="25" spans="2:28" x14ac:dyDescent="0.2">
      <c r="B25" s="18"/>
      <c r="C25" s="20" t="s">
        <v>25</v>
      </c>
      <c r="D25" s="76"/>
      <c r="E25" s="12"/>
      <c r="F25" s="13"/>
      <c r="G25" s="29"/>
      <c r="H25" s="29"/>
      <c r="I25" s="30"/>
      <c r="J25" s="7"/>
      <c r="K25" s="53"/>
      <c r="L25" s="53"/>
      <c r="M25" s="53"/>
      <c r="N25" s="53"/>
      <c r="O25" s="53"/>
      <c r="P25" s="53"/>
    </row>
    <row r="26" spans="2:28" x14ac:dyDescent="0.2">
      <c r="B26" s="18"/>
      <c r="C26" s="20" t="s">
        <v>143</v>
      </c>
      <c r="D26" s="76"/>
      <c r="E26" s="12"/>
      <c r="F26" s="13"/>
      <c r="G26" s="29"/>
      <c r="H26" s="29"/>
      <c r="I26" s="30"/>
      <c r="J26" s="7"/>
      <c r="K26" s="53"/>
      <c r="L26" s="53"/>
      <c r="M26" s="53"/>
      <c r="N26" s="53"/>
      <c r="O26" s="53"/>
      <c r="P26" s="53"/>
    </row>
    <row r="27" spans="2:28" x14ac:dyDescent="0.2">
      <c r="B27" s="18"/>
      <c r="C27" s="20" t="s">
        <v>144</v>
      </c>
      <c r="D27" s="76"/>
      <c r="E27" s="12"/>
      <c r="F27" s="13"/>
      <c r="G27" s="29"/>
      <c r="H27" s="29"/>
      <c r="I27" s="30"/>
      <c r="J27" s="7"/>
      <c r="K27" s="53"/>
      <c r="L27" s="53"/>
      <c r="M27" s="53"/>
      <c r="N27" s="53"/>
      <c r="O27" s="53"/>
      <c r="P27" s="53"/>
    </row>
    <row r="28" spans="2:28" x14ac:dyDescent="0.2">
      <c r="B28" s="18"/>
      <c r="C28" s="20" t="s">
        <v>141</v>
      </c>
      <c r="D28" s="76"/>
      <c r="E28" s="12"/>
      <c r="F28" s="13"/>
      <c r="G28" s="29"/>
      <c r="H28" s="29"/>
      <c r="I28" s="30"/>
      <c r="J28" s="7"/>
      <c r="K28" s="53"/>
      <c r="L28" s="53"/>
      <c r="M28" s="53"/>
      <c r="N28" s="53"/>
      <c r="O28" s="53"/>
      <c r="P28" s="53"/>
    </row>
    <row r="29" spans="2:28" x14ac:dyDescent="0.2">
      <c r="B29" s="46"/>
      <c r="C29" s="47" t="s">
        <v>145</v>
      </c>
      <c r="D29" s="77"/>
      <c r="E29" s="49"/>
      <c r="F29" s="50"/>
      <c r="G29" s="67"/>
      <c r="H29" s="67"/>
      <c r="I29" s="68"/>
      <c r="J29" s="7"/>
    </row>
    <row r="30" spans="2:28" x14ac:dyDescent="0.2">
      <c r="B30" s="18"/>
      <c r="C30" s="20" t="s">
        <v>148</v>
      </c>
      <c r="D30" s="76" t="s">
        <v>152</v>
      </c>
      <c r="E30" s="12" t="s">
        <v>0</v>
      </c>
      <c r="F30" s="13">
        <v>13</v>
      </c>
      <c r="G30" s="95">
        <v>300</v>
      </c>
      <c r="H30" s="95">
        <v>1000</v>
      </c>
      <c r="I30" s="30">
        <f t="shared" si="0"/>
        <v>16900</v>
      </c>
      <c r="J30" s="7">
        <f>SUM(K30:AC30)</f>
        <v>13</v>
      </c>
      <c r="K30" s="53"/>
      <c r="L30" s="53"/>
      <c r="M30" s="53"/>
      <c r="N30" s="53"/>
      <c r="O30" s="53"/>
      <c r="P30" s="53"/>
      <c r="R30" s="1">
        <v>1</v>
      </c>
      <c r="S30" s="1">
        <v>3</v>
      </c>
      <c r="U30" s="1">
        <v>3</v>
      </c>
      <c r="X30" s="1">
        <v>2</v>
      </c>
      <c r="Y30" s="1">
        <v>2</v>
      </c>
      <c r="AA30" s="1">
        <v>2</v>
      </c>
    </row>
    <row r="31" spans="2:28" x14ac:dyDescent="0.2">
      <c r="B31" s="34"/>
      <c r="C31" s="20" t="s">
        <v>153</v>
      </c>
      <c r="D31" s="11"/>
      <c r="E31" s="12"/>
      <c r="F31" s="13"/>
      <c r="G31" s="29"/>
      <c r="H31" s="29"/>
      <c r="I31" s="30"/>
      <c r="J31" s="7"/>
      <c r="K31" s="53"/>
      <c r="L31" s="53"/>
      <c r="M31" s="53"/>
      <c r="N31" s="53"/>
      <c r="O31" s="53"/>
      <c r="P31" s="53"/>
    </row>
    <row r="32" spans="2:28" x14ac:dyDescent="0.2">
      <c r="B32" s="34"/>
      <c r="C32" s="20" t="s">
        <v>25</v>
      </c>
      <c r="D32" s="11"/>
      <c r="E32" s="12"/>
      <c r="F32" s="13"/>
      <c r="G32" s="29"/>
      <c r="H32" s="29"/>
      <c r="I32" s="30"/>
      <c r="J32" s="7"/>
      <c r="K32" s="53"/>
      <c r="L32" s="53"/>
      <c r="M32" s="53"/>
      <c r="N32" s="53"/>
      <c r="O32" s="53"/>
      <c r="P32" s="53"/>
    </row>
    <row r="33" spans="2:28" x14ac:dyDescent="0.2">
      <c r="B33" s="34"/>
      <c r="C33" s="20" t="s">
        <v>142</v>
      </c>
      <c r="D33" s="11"/>
      <c r="E33" s="12"/>
      <c r="F33" s="13"/>
      <c r="G33" s="29"/>
      <c r="H33" s="29"/>
      <c r="I33" s="30"/>
      <c r="J33" s="7"/>
      <c r="K33" s="53"/>
      <c r="L33" s="53"/>
      <c r="M33" s="53"/>
      <c r="N33" s="53"/>
      <c r="O33" s="53"/>
      <c r="P33" s="53"/>
    </row>
    <row r="34" spans="2:28" x14ac:dyDescent="0.2">
      <c r="B34" s="34"/>
      <c r="C34" s="20" t="s">
        <v>146</v>
      </c>
      <c r="D34" s="11"/>
      <c r="E34" s="12"/>
      <c r="F34" s="13"/>
      <c r="G34" s="29"/>
      <c r="H34" s="29"/>
      <c r="I34" s="30"/>
      <c r="J34" s="7"/>
      <c r="K34" s="53"/>
      <c r="L34" s="53"/>
      <c r="M34" s="53"/>
      <c r="N34" s="53"/>
      <c r="O34" s="53"/>
      <c r="P34" s="53"/>
    </row>
    <row r="35" spans="2:28" x14ac:dyDescent="0.2">
      <c r="B35" s="34"/>
      <c r="C35" s="20" t="s">
        <v>147</v>
      </c>
      <c r="D35" s="11"/>
      <c r="E35" s="12"/>
      <c r="F35" s="13"/>
      <c r="G35" s="29"/>
      <c r="H35" s="29"/>
      <c r="I35" s="30"/>
      <c r="J35" s="7"/>
      <c r="K35" s="53"/>
      <c r="L35" s="53"/>
      <c r="M35" s="53"/>
      <c r="N35" s="53"/>
      <c r="O35" s="53"/>
      <c r="P35" s="53"/>
    </row>
    <row r="36" spans="2:28" x14ac:dyDescent="0.2">
      <c r="B36" s="34"/>
      <c r="C36" s="20" t="s">
        <v>155</v>
      </c>
      <c r="D36" s="11"/>
      <c r="E36" s="12"/>
      <c r="F36" s="13"/>
      <c r="G36" s="29"/>
      <c r="H36" s="29"/>
      <c r="I36" s="30"/>
      <c r="J36" s="7"/>
      <c r="K36" s="53"/>
      <c r="L36" s="53"/>
      <c r="M36" s="53"/>
      <c r="N36" s="53"/>
      <c r="O36" s="53"/>
      <c r="P36" s="53"/>
    </row>
    <row r="37" spans="2:28" x14ac:dyDescent="0.2">
      <c r="B37" s="56"/>
      <c r="C37" s="47" t="s">
        <v>145</v>
      </c>
      <c r="D37" s="48"/>
      <c r="E37" s="49"/>
      <c r="F37" s="50"/>
      <c r="G37" s="67"/>
      <c r="H37" s="67"/>
      <c r="I37" s="68"/>
      <c r="J37" s="7"/>
      <c r="K37" s="53"/>
      <c r="L37" s="53"/>
      <c r="M37" s="53"/>
      <c r="N37" s="53"/>
      <c r="O37" s="53"/>
      <c r="P37" s="53"/>
    </row>
    <row r="38" spans="2:28" x14ac:dyDescent="0.2">
      <c r="B38" s="18"/>
      <c r="C38" s="20" t="s">
        <v>83</v>
      </c>
      <c r="D38" s="76" t="s">
        <v>152</v>
      </c>
      <c r="E38" s="12" t="s">
        <v>0</v>
      </c>
      <c r="F38" s="13">
        <v>6</v>
      </c>
      <c r="G38" s="95">
        <v>250</v>
      </c>
      <c r="H38" s="95">
        <v>500</v>
      </c>
      <c r="I38" s="30">
        <f t="shared" ref="I38" si="1">F38*(G38+H38)</f>
        <v>4500</v>
      </c>
      <c r="J38" s="7">
        <f>SUM(K38:AC38)</f>
        <v>6</v>
      </c>
      <c r="K38" s="53"/>
      <c r="L38" s="53"/>
      <c r="M38" s="53"/>
      <c r="N38" s="53"/>
      <c r="O38" s="53"/>
      <c r="P38" s="53"/>
      <c r="R38" s="1">
        <v>4</v>
      </c>
      <c r="X38" s="1">
        <v>2</v>
      </c>
    </row>
    <row r="39" spans="2:28" x14ac:dyDescent="0.2">
      <c r="B39" s="34"/>
      <c r="C39" s="20" t="s">
        <v>140</v>
      </c>
      <c r="D39" s="11"/>
      <c r="E39" s="12"/>
      <c r="F39" s="13"/>
      <c r="G39" s="29"/>
      <c r="H39" s="29"/>
      <c r="I39" s="30"/>
      <c r="J39" s="7"/>
      <c r="K39" s="53"/>
      <c r="L39" s="53"/>
      <c r="M39" s="53"/>
      <c r="N39" s="53"/>
      <c r="O39" s="53"/>
      <c r="P39" s="53"/>
    </row>
    <row r="40" spans="2:28" x14ac:dyDescent="0.2">
      <c r="B40" s="34"/>
      <c r="C40" s="20" t="s">
        <v>25</v>
      </c>
      <c r="D40" s="11"/>
      <c r="E40" s="12"/>
      <c r="F40" s="13"/>
      <c r="G40" s="29"/>
      <c r="H40" s="29"/>
      <c r="I40" s="30"/>
      <c r="J40" s="7"/>
      <c r="K40" s="53"/>
      <c r="L40" s="53"/>
      <c r="M40" s="53"/>
      <c r="N40" s="53"/>
      <c r="O40" s="53"/>
      <c r="P40" s="53"/>
    </row>
    <row r="41" spans="2:28" x14ac:dyDescent="0.2">
      <c r="B41" s="34"/>
      <c r="C41" s="20" t="s">
        <v>253</v>
      </c>
      <c r="D41" s="11"/>
      <c r="E41" s="12"/>
      <c r="F41" s="13"/>
      <c r="G41" s="29"/>
      <c r="H41" s="29"/>
      <c r="I41" s="30"/>
      <c r="J41" s="7"/>
      <c r="K41" s="53"/>
      <c r="L41" s="53"/>
      <c r="M41" s="53"/>
      <c r="N41" s="53"/>
      <c r="O41" s="53"/>
      <c r="P41" s="53"/>
    </row>
    <row r="42" spans="2:28" x14ac:dyDescent="0.2">
      <c r="B42" s="56"/>
      <c r="C42" s="47" t="s">
        <v>151</v>
      </c>
      <c r="D42" s="48"/>
      <c r="E42" s="49"/>
      <c r="F42" s="50"/>
      <c r="G42" s="67"/>
      <c r="H42" s="67"/>
      <c r="I42" s="68"/>
      <c r="J42" s="7"/>
      <c r="K42" s="53"/>
      <c r="L42" s="53"/>
      <c r="M42" s="53"/>
      <c r="N42" s="53"/>
      <c r="O42" s="53"/>
      <c r="P42" s="53"/>
    </row>
    <row r="43" spans="2:28" x14ac:dyDescent="0.2">
      <c r="B43" s="18"/>
      <c r="C43" s="20" t="s">
        <v>85</v>
      </c>
      <c r="D43" s="100" t="s">
        <v>152</v>
      </c>
      <c r="E43" s="12" t="s">
        <v>0</v>
      </c>
      <c r="F43" s="13">
        <v>1</v>
      </c>
      <c r="G43" s="95">
        <v>250</v>
      </c>
      <c r="H43" s="95">
        <v>500</v>
      </c>
      <c r="I43" s="30">
        <f t="shared" ref="I43" si="2">F43*(G43+H43)</f>
        <v>750</v>
      </c>
      <c r="J43" s="7">
        <f>SUM(K43:AC43)</f>
        <v>1</v>
      </c>
      <c r="K43" s="53"/>
      <c r="L43" s="53"/>
      <c r="M43" s="53"/>
      <c r="N43" s="53"/>
      <c r="O43" s="53"/>
      <c r="P43" s="53"/>
      <c r="X43" s="1">
        <v>1</v>
      </c>
    </row>
    <row r="44" spans="2:28" x14ac:dyDescent="0.2">
      <c r="B44" s="34"/>
      <c r="C44" s="20" t="s">
        <v>140</v>
      </c>
      <c r="D44" s="11"/>
      <c r="E44" s="12"/>
      <c r="F44" s="13"/>
      <c r="G44" s="29"/>
      <c r="H44" s="29"/>
      <c r="I44" s="30"/>
      <c r="J44" s="7"/>
      <c r="K44" s="53"/>
      <c r="L44" s="53"/>
      <c r="M44" s="53"/>
      <c r="N44" s="53"/>
      <c r="O44" s="53"/>
      <c r="P44" s="53"/>
    </row>
    <row r="45" spans="2:28" x14ac:dyDescent="0.2">
      <c r="B45" s="34"/>
      <c r="C45" s="20" t="s">
        <v>25</v>
      </c>
      <c r="D45" s="11"/>
      <c r="E45" s="12"/>
      <c r="F45" s="13"/>
      <c r="G45" s="29"/>
      <c r="H45" s="29"/>
      <c r="I45" s="30"/>
      <c r="J45" s="7"/>
      <c r="K45" s="53"/>
      <c r="L45" s="53"/>
      <c r="M45" s="53"/>
      <c r="N45" s="53"/>
      <c r="O45" s="53"/>
      <c r="P45" s="53"/>
    </row>
    <row r="46" spans="2:28" x14ac:dyDescent="0.2">
      <c r="B46" s="34"/>
      <c r="C46" s="20" t="s">
        <v>254</v>
      </c>
      <c r="D46" s="11"/>
      <c r="E46" s="12"/>
      <c r="F46" s="13"/>
      <c r="G46" s="29"/>
      <c r="H46" s="29"/>
      <c r="I46" s="30"/>
      <c r="J46" s="7"/>
      <c r="K46" s="53"/>
      <c r="L46" s="53"/>
      <c r="M46" s="53"/>
      <c r="N46" s="53"/>
      <c r="O46" s="53"/>
      <c r="P46" s="53"/>
    </row>
    <row r="47" spans="2:28" x14ac:dyDescent="0.2">
      <c r="B47" s="56"/>
      <c r="C47" s="47" t="s">
        <v>151</v>
      </c>
      <c r="D47" s="48"/>
      <c r="E47" s="49"/>
      <c r="F47" s="50"/>
      <c r="G47" s="67"/>
      <c r="H47" s="67"/>
      <c r="I47" s="68"/>
      <c r="J47" s="7"/>
      <c r="K47" s="53"/>
      <c r="L47" s="53"/>
      <c r="M47" s="53"/>
      <c r="N47" s="53"/>
      <c r="O47" s="53"/>
      <c r="P47" s="53"/>
    </row>
    <row r="48" spans="2:28" x14ac:dyDescent="0.2">
      <c r="B48" s="18"/>
      <c r="C48" s="20" t="s">
        <v>149</v>
      </c>
      <c r="D48" s="100" t="s">
        <v>152</v>
      </c>
      <c r="E48" s="12" t="s">
        <v>0</v>
      </c>
      <c r="F48" s="13">
        <v>10</v>
      </c>
      <c r="G48" s="95">
        <v>250</v>
      </c>
      <c r="H48" s="95">
        <v>500</v>
      </c>
      <c r="I48" s="30">
        <f t="shared" ref="I48" si="3">F48*(G48+H48)</f>
        <v>7500</v>
      </c>
      <c r="J48" s="7">
        <f>SUM(K48:AC48)</f>
        <v>10</v>
      </c>
      <c r="K48" s="53"/>
      <c r="L48" s="53">
        <v>1</v>
      </c>
      <c r="M48" s="53">
        <v>1</v>
      </c>
      <c r="N48" s="53"/>
      <c r="O48" s="53">
        <v>1</v>
      </c>
      <c r="P48" s="53"/>
      <c r="R48" s="1">
        <v>1</v>
      </c>
      <c r="S48" s="1">
        <v>1</v>
      </c>
      <c r="U48" s="1">
        <v>1</v>
      </c>
      <c r="X48" s="1">
        <v>1</v>
      </c>
      <c r="Y48" s="1">
        <v>1</v>
      </c>
      <c r="AA48" s="1">
        <v>1</v>
      </c>
      <c r="AB48" s="1">
        <v>1</v>
      </c>
    </row>
    <row r="49" spans="2:28" x14ac:dyDescent="0.2">
      <c r="B49" s="34"/>
      <c r="C49" s="20" t="s">
        <v>140</v>
      </c>
      <c r="D49" s="11"/>
      <c r="E49" s="12"/>
      <c r="F49" s="13"/>
      <c r="G49" s="29"/>
      <c r="H49" s="29"/>
      <c r="I49" s="30"/>
      <c r="J49" s="7"/>
      <c r="K49" s="53"/>
      <c r="L49" s="53"/>
      <c r="M49" s="53"/>
      <c r="N49" s="53"/>
      <c r="O49" s="53"/>
      <c r="P49" s="53"/>
    </row>
    <row r="50" spans="2:28" x14ac:dyDescent="0.2">
      <c r="B50" s="34"/>
      <c r="C50" s="20" t="s">
        <v>25</v>
      </c>
      <c r="D50" s="11"/>
      <c r="E50" s="12"/>
      <c r="F50" s="13"/>
      <c r="G50" s="29"/>
      <c r="H50" s="29"/>
      <c r="I50" s="30"/>
      <c r="J50" s="7"/>
      <c r="K50" s="53"/>
      <c r="L50" s="53"/>
      <c r="M50" s="53"/>
      <c r="N50" s="53"/>
      <c r="O50" s="53"/>
      <c r="P50" s="53"/>
    </row>
    <row r="51" spans="2:28" x14ac:dyDescent="0.2">
      <c r="B51" s="34"/>
      <c r="C51" s="20" t="s">
        <v>150</v>
      </c>
      <c r="D51" s="11"/>
      <c r="E51" s="12"/>
      <c r="F51" s="13"/>
      <c r="G51" s="29"/>
      <c r="H51" s="29"/>
      <c r="I51" s="30"/>
      <c r="J51" s="7"/>
      <c r="K51" s="53"/>
      <c r="L51" s="53"/>
      <c r="M51" s="53"/>
      <c r="N51" s="53"/>
      <c r="O51" s="53"/>
      <c r="P51" s="53"/>
    </row>
    <row r="52" spans="2:28" x14ac:dyDescent="0.2">
      <c r="B52" s="56"/>
      <c r="C52" s="47" t="s">
        <v>151</v>
      </c>
      <c r="D52" s="48"/>
      <c r="E52" s="49"/>
      <c r="F52" s="50"/>
      <c r="G52" s="67"/>
      <c r="H52" s="67"/>
      <c r="I52" s="68"/>
      <c r="J52" s="7">
        <f>SUM(K52:AC52)</f>
        <v>187</v>
      </c>
      <c r="K52" s="7">
        <f t="shared" ref="K52:AB52" si="4">K23*2+K30*2+K38*2+K43+K48</f>
        <v>2</v>
      </c>
      <c r="L52" s="7">
        <f t="shared" si="4"/>
        <v>5</v>
      </c>
      <c r="M52" s="7">
        <f t="shared" si="4"/>
        <v>5</v>
      </c>
      <c r="N52" s="7">
        <f t="shared" si="4"/>
        <v>16</v>
      </c>
      <c r="O52" s="7">
        <f t="shared" si="4"/>
        <v>5</v>
      </c>
      <c r="P52" s="7">
        <f t="shared" si="4"/>
        <v>24</v>
      </c>
      <c r="Q52" s="7">
        <f t="shared" si="4"/>
        <v>0</v>
      </c>
      <c r="R52" s="7">
        <f t="shared" si="4"/>
        <v>13</v>
      </c>
      <c r="S52" s="7">
        <f t="shared" si="4"/>
        <v>9</v>
      </c>
      <c r="T52" s="7">
        <f t="shared" si="4"/>
        <v>12</v>
      </c>
      <c r="U52" s="7">
        <f t="shared" si="4"/>
        <v>9</v>
      </c>
      <c r="V52" s="7">
        <f t="shared" si="4"/>
        <v>12</v>
      </c>
      <c r="W52" s="7">
        <f t="shared" si="4"/>
        <v>12</v>
      </c>
      <c r="X52" s="7">
        <f t="shared" si="4"/>
        <v>12</v>
      </c>
      <c r="Y52" s="7">
        <f t="shared" si="4"/>
        <v>11</v>
      </c>
      <c r="Z52" s="7">
        <f t="shared" si="4"/>
        <v>16</v>
      </c>
      <c r="AA52" s="7">
        <f t="shared" si="4"/>
        <v>11</v>
      </c>
      <c r="AB52" s="7">
        <f t="shared" si="4"/>
        <v>13</v>
      </c>
    </row>
    <row r="53" spans="2:28" ht="27.75" customHeight="1" x14ac:dyDescent="0.2">
      <c r="B53" s="84"/>
      <c r="C53" s="85" t="s">
        <v>207</v>
      </c>
      <c r="D53" s="86" t="s">
        <v>206</v>
      </c>
      <c r="E53" s="87" t="s">
        <v>0</v>
      </c>
      <c r="F53" s="88">
        <v>10</v>
      </c>
      <c r="G53" s="96">
        <v>3120</v>
      </c>
      <c r="H53" s="96">
        <v>300</v>
      </c>
      <c r="I53" s="89">
        <f t="shared" ref="I53" si="5">F53*(G53+H53)</f>
        <v>34200</v>
      </c>
      <c r="J53" s="7"/>
      <c r="K53" s="82"/>
      <c r="L53" s="82"/>
      <c r="M53" s="82"/>
      <c r="N53" s="82"/>
      <c r="O53" s="82"/>
      <c r="P53" s="82"/>
    </row>
    <row r="54" spans="2:28" x14ac:dyDescent="0.2">
      <c r="B54" s="34"/>
      <c r="C54" s="20"/>
      <c r="D54" s="11"/>
      <c r="E54" s="12"/>
      <c r="F54" s="13"/>
      <c r="G54" s="29"/>
      <c r="H54" s="29"/>
      <c r="I54" s="30"/>
      <c r="J54" s="7"/>
      <c r="K54" s="53"/>
      <c r="L54" s="53"/>
      <c r="M54" s="53"/>
      <c r="N54" s="53"/>
      <c r="O54" s="53"/>
      <c r="P54" s="53"/>
    </row>
    <row r="55" spans="2:28" x14ac:dyDescent="0.2">
      <c r="B55" s="34"/>
      <c r="C55" s="20" t="s">
        <v>154</v>
      </c>
      <c r="D55" s="11"/>
      <c r="E55" s="12"/>
      <c r="F55" s="13"/>
      <c r="G55" s="29"/>
      <c r="H55" s="29"/>
      <c r="I55" s="30"/>
      <c r="J55" s="7"/>
      <c r="K55" s="53"/>
      <c r="L55" s="53"/>
      <c r="M55" s="53"/>
      <c r="N55" s="53"/>
      <c r="O55" s="53"/>
      <c r="P55" s="53"/>
    </row>
    <row r="56" spans="2:28" ht="51" x14ac:dyDescent="0.2">
      <c r="B56" s="34"/>
      <c r="C56" s="20" t="s">
        <v>157</v>
      </c>
      <c r="D56" s="11"/>
      <c r="E56" s="12"/>
      <c r="F56" s="13"/>
      <c r="G56" s="29"/>
      <c r="H56" s="29"/>
      <c r="I56" s="30"/>
      <c r="J56" s="7"/>
      <c r="K56" s="53"/>
      <c r="L56" s="53"/>
      <c r="M56" s="53"/>
      <c r="N56" s="53"/>
      <c r="O56" s="53"/>
      <c r="P56" s="53"/>
    </row>
    <row r="57" spans="2:28" ht="25.5" x14ac:dyDescent="0.2">
      <c r="B57" s="34"/>
      <c r="C57" s="20" t="s">
        <v>156</v>
      </c>
      <c r="D57" s="11"/>
      <c r="E57" s="12"/>
      <c r="F57" s="13"/>
      <c r="G57" s="29"/>
      <c r="H57" s="29"/>
      <c r="I57" s="30"/>
      <c r="J57" s="7"/>
      <c r="K57" s="53"/>
      <c r="L57" s="53"/>
      <c r="M57" s="53"/>
      <c r="N57" s="53"/>
      <c r="O57" s="53"/>
      <c r="P57" s="53"/>
    </row>
    <row r="58" spans="2:28" ht="25.5" x14ac:dyDescent="0.2">
      <c r="B58" s="34"/>
      <c r="C58" s="20" t="s">
        <v>158</v>
      </c>
      <c r="D58" s="11"/>
      <c r="E58" s="12"/>
      <c r="F58" s="13"/>
      <c r="G58" s="29"/>
      <c r="H58" s="29"/>
      <c r="I58" s="30"/>
      <c r="J58" s="7"/>
      <c r="K58" s="53"/>
      <c r="L58" s="53"/>
      <c r="M58" s="53"/>
      <c r="N58" s="53"/>
      <c r="O58" s="53"/>
      <c r="P58" s="53"/>
    </row>
    <row r="59" spans="2:28" x14ac:dyDescent="0.2">
      <c r="B59" s="18"/>
      <c r="C59" s="20"/>
      <c r="D59" s="76"/>
      <c r="E59" s="12"/>
      <c r="F59" s="13"/>
      <c r="G59" s="29"/>
      <c r="H59" s="29"/>
      <c r="I59" s="30"/>
      <c r="J59" s="7"/>
      <c r="K59" s="53"/>
      <c r="L59" s="53"/>
      <c r="M59" s="53"/>
      <c r="N59" s="53"/>
      <c r="O59" s="53"/>
      <c r="P59" s="53"/>
    </row>
    <row r="60" spans="2:28" x14ac:dyDescent="0.2">
      <c r="B60" s="34" t="s">
        <v>50</v>
      </c>
      <c r="C60" s="81" t="s">
        <v>51</v>
      </c>
      <c r="D60" s="11"/>
      <c r="E60" s="12"/>
      <c r="F60" s="13"/>
      <c r="G60" s="12"/>
      <c r="H60" s="12"/>
      <c r="I60" s="13"/>
      <c r="J60" s="7"/>
      <c r="K60" s="53"/>
      <c r="L60" s="53"/>
      <c r="M60" s="53"/>
      <c r="N60" s="53"/>
      <c r="O60" s="53"/>
      <c r="P60" s="53"/>
    </row>
    <row r="61" spans="2:28" x14ac:dyDescent="0.2">
      <c r="B61" s="33" t="s">
        <v>159</v>
      </c>
      <c r="C61" s="26" t="s">
        <v>160</v>
      </c>
      <c r="D61" s="11"/>
      <c r="E61" s="12"/>
      <c r="F61" s="13"/>
      <c r="G61" s="12"/>
      <c r="H61" s="12"/>
      <c r="I61" s="32">
        <f>SUM(I63:I80)</f>
        <v>123220</v>
      </c>
      <c r="J61" s="7"/>
      <c r="K61" s="53"/>
      <c r="L61" s="53"/>
      <c r="M61" s="53"/>
      <c r="N61" s="53"/>
      <c r="O61" s="53"/>
      <c r="P61" s="53"/>
    </row>
    <row r="62" spans="2:28" x14ac:dyDescent="0.2">
      <c r="B62" s="33"/>
      <c r="C62" s="40" t="s">
        <v>55</v>
      </c>
      <c r="D62" s="11"/>
      <c r="E62" s="12"/>
      <c r="F62" s="13"/>
      <c r="G62" s="12"/>
      <c r="H62" s="12"/>
      <c r="I62" s="13"/>
      <c r="J62" s="7"/>
      <c r="K62" s="53"/>
      <c r="L62" s="53"/>
      <c r="M62" s="53"/>
      <c r="N62" s="53"/>
      <c r="O62" s="53"/>
      <c r="P62" s="53"/>
    </row>
    <row r="63" spans="2:28" x14ac:dyDescent="0.2">
      <c r="B63" s="39" t="s">
        <v>52</v>
      </c>
      <c r="C63" s="20" t="s">
        <v>161</v>
      </c>
      <c r="D63" s="76" t="s">
        <v>152</v>
      </c>
      <c r="E63" s="12" t="s">
        <v>0</v>
      </c>
      <c r="F63" s="13">
        <v>1</v>
      </c>
      <c r="G63" s="97">
        <v>26700</v>
      </c>
      <c r="H63" s="95">
        <v>2000</v>
      </c>
      <c r="I63" s="38">
        <f>F63*(G63+H63)</f>
        <v>28700</v>
      </c>
      <c r="J63" s="7"/>
      <c r="K63" s="51"/>
      <c r="L63" s="51"/>
      <c r="M63" s="51"/>
      <c r="N63" s="51"/>
      <c r="O63" s="51"/>
      <c r="P63" s="51"/>
    </row>
    <row r="64" spans="2:28" x14ac:dyDescent="0.2">
      <c r="B64" s="39"/>
      <c r="C64" s="20" t="s">
        <v>162</v>
      </c>
      <c r="D64" s="11"/>
      <c r="E64" s="12"/>
      <c r="F64" s="13"/>
      <c r="G64" s="12"/>
      <c r="H64" s="12"/>
      <c r="I64" s="13"/>
      <c r="J64" s="7"/>
      <c r="K64" s="53"/>
      <c r="L64" s="53"/>
      <c r="M64" s="53"/>
      <c r="N64" s="53"/>
      <c r="O64" s="53"/>
      <c r="P64" s="53"/>
    </row>
    <row r="65" spans="2:16" ht="25.5" x14ac:dyDescent="0.2">
      <c r="B65" s="18"/>
      <c r="C65" s="20" t="s">
        <v>163</v>
      </c>
      <c r="D65" s="11"/>
      <c r="E65" s="12"/>
      <c r="F65" s="13"/>
      <c r="G65" s="12"/>
      <c r="H65" s="12"/>
      <c r="I65" s="13"/>
      <c r="J65" s="7"/>
      <c r="K65" s="53"/>
      <c r="L65" s="53"/>
      <c r="M65" s="53"/>
      <c r="N65" s="53"/>
      <c r="O65" s="53"/>
      <c r="P65" s="53"/>
    </row>
    <row r="66" spans="2:16" ht="25.5" x14ac:dyDescent="0.2">
      <c r="B66" s="18"/>
      <c r="C66" s="20" t="s">
        <v>164</v>
      </c>
      <c r="D66" s="11"/>
      <c r="E66" s="12"/>
      <c r="F66" s="13"/>
      <c r="G66" s="12"/>
      <c r="H66" s="12"/>
      <c r="I66" s="13"/>
      <c r="J66" s="7"/>
      <c r="K66" s="53"/>
      <c r="L66" s="53"/>
      <c r="M66" s="53"/>
      <c r="N66" s="53"/>
      <c r="O66" s="53"/>
      <c r="P66" s="53"/>
    </row>
    <row r="67" spans="2:16" x14ac:dyDescent="0.2">
      <c r="B67" s="18"/>
      <c r="C67" s="20" t="s">
        <v>165</v>
      </c>
      <c r="D67" s="11"/>
      <c r="E67" s="12"/>
      <c r="F67" s="13"/>
      <c r="G67" s="12"/>
      <c r="H67" s="12"/>
      <c r="I67" s="13"/>
      <c r="J67" s="7"/>
      <c r="K67" s="53"/>
      <c r="L67" s="53"/>
      <c r="M67" s="53"/>
      <c r="N67" s="53"/>
      <c r="O67" s="53"/>
      <c r="P67" s="53"/>
    </row>
    <row r="68" spans="2:16" ht="12.75" customHeight="1" x14ac:dyDescent="0.2">
      <c r="B68" s="39" t="s">
        <v>53</v>
      </c>
      <c r="C68" s="20" t="s">
        <v>173</v>
      </c>
      <c r="D68" s="80" t="s">
        <v>152</v>
      </c>
      <c r="E68" s="12" t="s">
        <v>0</v>
      </c>
      <c r="F68" s="62">
        <v>1</v>
      </c>
      <c r="G68" s="98">
        <v>1210</v>
      </c>
      <c r="H68" s="98">
        <v>100</v>
      </c>
      <c r="I68" s="62">
        <f t="shared" ref="I68" si="6">F68*(G68+H68)</f>
        <v>1310</v>
      </c>
      <c r="J68" s="7"/>
      <c r="K68" s="51"/>
      <c r="L68" s="51"/>
      <c r="M68" s="51"/>
      <c r="N68" s="51"/>
      <c r="O68" s="51"/>
      <c r="P68" s="51"/>
    </row>
    <row r="69" spans="2:16" ht="12.75" customHeight="1" x14ac:dyDescent="0.2">
      <c r="B69" s="39" t="s">
        <v>54</v>
      </c>
      <c r="C69" s="20" t="s">
        <v>174</v>
      </c>
      <c r="D69" s="80" t="s">
        <v>152</v>
      </c>
      <c r="E69" s="12" t="s">
        <v>0</v>
      </c>
      <c r="F69" s="62">
        <v>2</v>
      </c>
      <c r="G69" s="98">
        <v>630</v>
      </c>
      <c r="H69" s="98">
        <v>100</v>
      </c>
      <c r="I69" s="62">
        <f t="shared" ref="I69:I77" si="7">F69*(G69+H69)</f>
        <v>1460</v>
      </c>
      <c r="J69" s="7"/>
      <c r="K69" s="51"/>
      <c r="L69" s="51"/>
      <c r="M69" s="51"/>
      <c r="N69" s="51"/>
      <c r="O69" s="51"/>
      <c r="P69" s="51"/>
    </row>
    <row r="70" spans="2:16" ht="12.75" customHeight="1" x14ac:dyDescent="0.2">
      <c r="B70" s="39" t="s">
        <v>56</v>
      </c>
      <c r="C70" s="20" t="s">
        <v>176</v>
      </c>
      <c r="D70" s="80" t="s">
        <v>152</v>
      </c>
      <c r="E70" s="12" t="s">
        <v>0</v>
      </c>
      <c r="F70" s="62">
        <v>2</v>
      </c>
      <c r="G70" s="98">
        <v>380</v>
      </c>
      <c r="H70" s="98">
        <v>100</v>
      </c>
      <c r="I70" s="62">
        <f t="shared" si="7"/>
        <v>960</v>
      </c>
      <c r="J70" s="7"/>
      <c r="K70" s="51"/>
      <c r="L70" s="51"/>
      <c r="M70" s="51"/>
      <c r="N70" s="51"/>
      <c r="O70" s="51"/>
      <c r="P70" s="51"/>
    </row>
    <row r="71" spans="2:16" ht="12.75" customHeight="1" x14ac:dyDescent="0.2">
      <c r="B71" s="39" t="s">
        <v>57</v>
      </c>
      <c r="C71" s="20" t="s">
        <v>188</v>
      </c>
      <c r="D71" s="80" t="s">
        <v>177</v>
      </c>
      <c r="E71" s="12" t="s">
        <v>0</v>
      </c>
      <c r="F71" s="62">
        <v>1</v>
      </c>
      <c r="G71" s="98">
        <v>14800</v>
      </c>
      <c r="H71" s="98">
        <v>100</v>
      </c>
      <c r="I71" s="62">
        <f t="shared" si="7"/>
        <v>14900</v>
      </c>
      <c r="J71" s="7"/>
      <c r="K71" s="51"/>
      <c r="L71" s="51"/>
      <c r="M71" s="51"/>
      <c r="N71" s="51"/>
      <c r="O71" s="51"/>
      <c r="P71" s="51"/>
    </row>
    <row r="72" spans="2:16" ht="12.75" customHeight="1" x14ac:dyDescent="0.2">
      <c r="B72" s="39" t="s">
        <v>59</v>
      </c>
      <c r="C72" s="20" t="s">
        <v>189</v>
      </c>
      <c r="D72" s="80" t="s">
        <v>177</v>
      </c>
      <c r="E72" s="12" t="s">
        <v>0</v>
      </c>
      <c r="F72" s="62">
        <v>1</v>
      </c>
      <c r="G72" s="98">
        <v>14800</v>
      </c>
      <c r="H72" s="98">
        <v>500</v>
      </c>
      <c r="I72" s="62">
        <f t="shared" si="7"/>
        <v>15300</v>
      </c>
      <c r="J72" s="7"/>
      <c r="K72" s="51"/>
      <c r="L72" s="51"/>
      <c r="M72" s="51"/>
      <c r="N72" s="51"/>
      <c r="O72" s="51"/>
      <c r="P72" s="51"/>
    </row>
    <row r="73" spans="2:16" ht="12.75" customHeight="1" x14ac:dyDescent="0.2">
      <c r="B73" s="39" t="s">
        <v>64</v>
      </c>
      <c r="C73" s="20" t="s">
        <v>190</v>
      </c>
      <c r="D73" s="80" t="s">
        <v>177</v>
      </c>
      <c r="E73" s="12" t="s">
        <v>0</v>
      </c>
      <c r="F73" s="62">
        <v>2</v>
      </c>
      <c r="G73" s="98">
        <v>14800</v>
      </c>
      <c r="H73" s="98">
        <v>500</v>
      </c>
      <c r="I73" s="62">
        <f t="shared" si="7"/>
        <v>30600</v>
      </c>
      <c r="J73" s="7"/>
      <c r="K73" s="51"/>
      <c r="L73" s="51"/>
      <c r="M73" s="51"/>
      <c r="N73" s="51"/>
      <c r="O73" s="51"/>
      <c r="P73" s="51"/>
    </row>
    <row r="74" spans="2:16" ht="12.75" customHeight="1" x14ac:dyDescent="0.2">
      <c r="B74" s="39" t="s">
        <v>65</v>
      </c>
      <c r="C74" s="20" t="s">
        <v>178</v>
      </c>
      <c r="D74" s="80" t="s">
        <v>152</v>
      </c>
      <c r="E74" s="12" t="s">
        <v>0</v>
      </c>
      <c r="F74" s="62">
        <v>48</v>
      </c>
      <c r="G74" s="98">
        <v>66</v>
      </c>
      <c r="H74" s="98">
        <v>20</v>
      </c>
      <c r="I74" s="62">
        <f t="shared" si="7"/>
        <v>4128</v>
      </c>
      <c r="J74" s="7"/>
      <c r="K74" s="51"/>
      <c r="L74" s="51"/>
      <c r="M74" s="51"/>
      <c r="N74" s="51"/>
      <c r="O74" s="51"/>
      <c r="P74" s="51"/>
    </row>
    <row r="75" spans="2:16" ht="12.75" customHeight="1" x14ac:dyDescent="0.2">
      <c r="B75" s="39" t="s">
        <v>196</v>
      </c>
      <c r="C75" s="20" t="s">
        <v>192</v>
      </c>
      <c r="D75" s="80" t="s">
        <v>152</v>
      </c>
      <c r="E75" s="12" t="s">
        <v>0</v>
      </c>
      <c r="F75" s="62">
        <v>1</v>
      </c>
      <c r="G75" s="98">
        <v>162</v>
      </c>
      <c r="H75" s="98">
        <v>20</v>
      </c>
      <c r="I75" s="62">
        <f t="shared" si="7"/>
        <v>182</v>
      </c>
      <c r="J75" s="7"/>
      <c r="K75" s="51"/>
      <c r="L75" s="51"/>
      <c r="M75" s="51"/>
      <c r="N75" s="51"/>
      <c r="O75" s="51"/>
      <c r="P75" s="51"/>
    </row>
    <row r="76" spans="2:16" ht="12.75" customHeight="1" x14ac:dyDescent="0.2">
      <c r="B76" s="39" t="s">
        <v>197</v>
      </c>
      <c r="C76" s="20" t="s">
        <v>179</v>
      </c>
      <c r="D76" s="80" t="s">
        <v>152</v>
      </c>
      <c r="E76" s="12" t="s">
        <v>0</v>
      </c>
      <c r="F76" s="62">
        <v>48</v>
      </c>
      <c r="G76" s="98">
        <v>140</v>
      </c>
      <c r="H76" s="98">
        <v>20</v>
      </c>
      <c r="I76" s="62">
        <f t="shared" si="7"/>
        <v>7680</v>
      </c>
      <c r="J76" s="7"/>
      <c r="K76" s="51"/>
      <c r="L76" s="51"/>
      <c r="M76" s="51"/>
      <c r="N76" s="51"/>
      <c r="O76" s="51"/>
      <c r="P76" s="51"/>
    </row>
    <row r="77" spans="2:16" ht="12.75" customHeight="1" x14ac:dyDescent="0.2">
      <c r="B77" s="39" t="s">
        <v>198</v>
      </c>
      <c r="C77" s="20" t="s">
        <v>195</v>
      </c>
      <c r="D77" s="80" t="s">
        <v>152</v>
      </c>
      <c r="E77" s="12" t="s">
        <v>23</v>
      </c>
      <c r="F77" s="62">
        <v>1</v>
      </c>
      <c r="G77" s="98">
        <v>8000</v>
      </c>
      <c r="H77" s="12"/>
      <c r="I77" s="62">
        <f t="shared" si="7"/>
        <v>8000</v>
      </c>
      <c r="J77" s="7"/>
      <c r="K77" s="51"/>
      <c r="L77" s="51"/>
      <c r="M77" s="51"/>
      <c r="N77" s="51"/>
      <c r="O77" s="51"/>
      <c r="P77" s="51"/>
    </row>
    <row r="78" spans="2:16" x14ac:dyDescent="0.2">
      <c r="B78" s="39" t="s">
        <v>199</v>
      </c>
      <c r="C78" s="20" t="s">
        <v>62</v>
      </c>
      <c r="D78" s="80" t="s">
        <v>152</v>
      </c>
      <c r="E78" s="12" t="s">
        <v>23</v>
      </c>
      <c r="F78" s="13">
        <v>1</v>
      </c>
      <c r="G78" s="97">
        <v>10000</v>
      </c>
      <c r="H78" s="29"/>
      <c r="I78" s="38">
        <f>F78*(G78+H78)</f>
        <v>10000</v>
      </c>
      <c r="J78" s="7"/>
    </row>
    <row r="79" spans="2:16" x14ac:dyDescent="0.2">
      <c r="B79" s="18"/>
      <c r="C79" s="20" t="s">
        <v>63</v>
      </c>
      <c r="D79" s="11"/>
      <c r="E79" s="12"/>
      <c r="F79" s="13"/>
      <c r="G79" s="12"/>
      <c r="H79" s="12"/>
      <c r="I79" s="13"/>
      <c r="J79" s="7"/>
    </row>
    <row r="80" spans="2:16" x14ac:dyDescent="0.2">
      <c r="B80" s="18"/>
      <c r="C80" s="20" t="s">
        <v>66</v>
      </c>
      <c r="D80" s="11"/>
      <c r="E80" s="12"/>
      <c r="F80" s="13"/>
      <c r="G80" s="12"/>
      <c r="H80" s="12"/>
      <c r="I80" s="13"/>
      <c r="J80" s="7"/>
    </row>
    <row r="81" spans="2:16" x14ac:dyDescent="0.2">
      <c r="B81" s="46"/>
      <c r="C81" s="47"/>
      <c r="D81" s="48"/>
      <c r="E81" s="49"/>
      <c r="F81" s="50"/>
      <c r="G81" s="49"/>
      <c r="H81" s="49"/>
      <c r="I81" s="50"/>
      <c r="J81" s="7"/>
    </row>
    <row r="82" spans="2:16" x14ac:dyDescent="0.2">
      <c r="C82" s="26" t="s">
        <v>166</v>
      </c>
      <c r="D82" s="11"/>
      <c r="E82" s="12"/>
      <c r="F82" s="13"/>
      <c r="G82" s="12"/>
      <c r="H82" s="12"/>
      <c r="I82" s="32">
        <f>SUM(I83:I105)</f>
        <v>403720</v>
      </c>
      <c r="J82" s="7"/>
    </row>
    <row r="83" spans="2:16" ht="15" x14ac:dyDescent="0.25">
      <c r="B83" s="33" t="s">
        <v>219</v>
      </c>
      <c r="C83" s="26" t="s">
        <v>167</v>
      </c>
      <c r="D83" s="76" t="s">
        <v>152</v>
      </c>
      <c r="E83" s="12" t="s">
        <v>0</v>
      </c>
      <c r="F83" s="62">
        <v>3</v>
      </c>
      <c r="G83" s="98">
        <v>6480</v>
      </c>
      <c r="H83" s="98">
        <v>1000</v>
      </c>
      <c r="I83" s="62">
        <f t="shared" ref="I83" si="8">F83*(G83+H83)</f>
        <v>22440</v>
      </c>
      <c r="J83" s="7"/>
      <c r="K83" s="28"/>
      <c r="L83" s="28"/>
      <c r="M83" s="28"/>
      <c r="N83" s="28"/>
      <c r="O83" s="28"/>
      <c r="P83" s="28"/>
    </row>
    <row r="84" spans="2:16" ht="15" x14ac:dyDescent="0.25">
      <c r="B84" s="33"/>
      <c r="C84" s="20" t="s">
        <v>55</v>
      </c>
      <c r="D84" s="76"/>
      <c r="E84" s="12"/>
      <c r="F84" s="13"/>
      <c r="G84" s="12"/>
      <c r="H84" s="12"/>
      <c r="I84" s="13"/>
      <c r="J84" s="7"/>
      <c r="K84" s="28"/>
      <c r="L84" s="28"/>
      <c r="M84" s="28"/>
      <c r="N84" s="28"/>
      <c r="O84" s="28"/>
      <c r="P84" s="28"/>
    </row>
    <row r="85" spans="2:16" x14ac:dyDescent="0.2">
      <c r="B85" s="39" t="s">
        <v>175</v>
      </c>
      <c r="C85" s="20" t="s">
        <v>170</v>
      </c>
      <c r="D85" s="76"/>
      <c r="E85" s="12"/>
      <c r="F85" s="13"/>
      <c r="G85" s="12"/>
      <c r="H85" s="12"/>
      <c r="I85" s="13"/>
      <c r="J85" s="7"/>
      <c r="K85" s="51"/>
      <c r="L85" s="51"/>
      <c r="M85" s="51"/>
      <c r="N85" s="51"/>
      <c r="O85" s="51"/>
      <c r="P85" s="51"/>
    </row>
    <row r="86" spans="2:16" ht="12.75" customHeight="1" x14ac:dyDescent="0.25">
      <c r="B86" s="54"/>
      <c r="C86" s="20" t="s">
        <v>168</v>
      </c>
      <c r="D86" s="76"/>
      <c r="E86" s="12"/>
      <c r="F86" s="13"/>
      <c r="G86" s="12"/>
      <c r="H86" s="12"/>
      <c r="I86" s="13"/>
      <c r="J86" s="7"/>
      <c r="K86" s="28"/>
      <c r="L86" s="28"/>
      <c r="M86" s="28"/>
      <c r="N86" s="28"/>
      <c r="O86" s="28"/>
      <c r="P86" s="28"/>
    </row>
    <row r="87" spans="2:16" ht="12.75" customHeight="1" x14ac:dyDescent="0.25">
      <c r="B87" s="18"/>
      <c r="C87" s="20" t="s">
        <v>169</v>
      </c>
      <c r="D87" s="76"/>
      <c r="E87" s="12"/>
      <c r="F87" s="13"/>
      <c r="G87" s="12"/>
      <c r="H87" s="12"/>
      <c r="I87" s="13"/>
      <c r="J87" s="7"/>
      <c r="K87" s="28"/>
      <c r="L87" s="28"/>
      <c r="M87" s="28"/>
      <c r="N87" s="28"/>
      <c r="O87" s="28"/>
      <c r="P87" s="28"/>
    </row>
    <row r="88" spans="2:16" ht="12.75" customHeight="1" x14ac:dyDescent="0.25">
      <c r="B88" s="18"/>
      <c r="C88" s="20" t="s">
        <v>171</v>
      </c>
      <c r="D88" s="76"/>
      <c r="E88" s="12"/>
      <c r="F88" s="13"/>
      <c r="G88" s="12"/>
      <c r="H88" s="12"/>
      <c r="I88" s="13"/>
      <c r="J88" s="7"/>
      <c r="K88" s="28"/>
      <c r="L88" s="28"/>
      <c r="M88" s="28"/>
      <c r="N88" s="28"/>
      <c r="O88" s="28"/>
      <c r="P88" s="28"/>
    </row>
    <row r="89" spans="2:16" ht="12.75" customHeight="1" x14ac:dyDescent="0.25">
      <c r="B89" s="18"/>
      <c r="C89" s="20" t="s">
        <v>172</v>
      </c>
      <c r="D89" s="79"/>
      <c r="E89" s="12"/>
      <c r="F89" s="13"/>
      <c r="G89" s="12"/>
      <c r="H89" s="12"/>
      <c r="I89" s="13"/>
      <c r="J89" s="7"/>
      <c r="K89" s="28"/>
      <c r="L89" s="28"/>
      <c r="M89" s="28"/>
      <c r="N89" s="28"/>
      <c r="O89" s="28"/>
      <c r="P89" s="28"/>
    </row>
    <row r="90" spans="2:16" ht="12.75" customHeight="1" x14ac:dyDescent="0.2">
      <c r="B90" s="39" t="s">
        <v>180</v>
      </c>
      <c r="C90" s="20" t="s">
        <v>173</v>
      </c>
      <c r="D90" s="79" t="s">
        <v>152</v>
      </c>
      <c r="E90" s="12" t="s">
        <v>0</v>
      </c>
      <c r="F90" s="62">
        <v>3</v>
      </c>
      <c r="G90" s="98">
        <v>1210</v>
      </c>
      <c r="H90" s="98">
        <v>100</v>
      </c>
      <c r="I90" s="62">
        <f t="shared" ref="I90" si="9">F90*(G90+H90)</f>
        <v>3930</v>
      </c>
      <c r="J90" s="7"/>
      <c r="K90" s="51"/>
      <c r="L90" s="51"/>
      <c r="M90" s="51"/>
      <c r="N90" s="51"/>
      <c r="O90" s="51"/>
      <c r="P90" s="51"/>
    </row>
    <row r="91" spans="2:16" ht="12.75" customHeight="1" x14ac:dyDescent="0.2">
      <c r="B91" s="39" t="s">
        <v>181</v>
      </c>
      <c r="C91" s="20" t="s">
        <v>174</v>
      </c>
      <c r="D91" s="79" t="s">
        <v>152</v>
      </c>
      <c r="E91" s="12" t="s">
        <v>0</v>
      </c>
      <c r="F91" s="62">
        <v>8</v>
      </c>
      <c r="G91" s="98">
        <v>630</v>
      </c>
      <c r="H91" s="98">
        <v>100</v>
      </c>
      <c r="I91" s="62">
        <f t="shared" ref="I91" si="10">F91*(G91+H91)</f>
        <v>5840</v>
      </c>
      <c r="J91" s="7"/>
      <c r="K91" s="51"/>
      <c r="L91" s="51"/>
      <c r="M91" s="51"/>
      <c r="N91" s="51"/>
      <c r="O91" s="51"/>
      <c r="P91" s="51"/>
    </row>
    <row r="92" spans="2:16" ht="12.75" customHeight="1" x14ac:dyDescent="0.2">
      <c r="B92" s="39" t="s">
        <v>182</v>
      </c>
      <c r="C92" s="20" t="s">
        <v>176</v>
      </c>
      <c r="D92" s="79" t="s">
        <v>152</v>
      </c>
      <c r="E92" s="12" t="s">
        <v>0</v>
      </c>
      <c r="F92" s="62">
        <v>8</v>
      </c>
      <c r="G92" s="98">
        <v>380</v>
      </c>
      <c r="H92" s="98">
        <v>100</v>
      </c>
      <c r="I92" s="62">
        <f t="shared" ref="I92" si="11">F92*(G92+H92)</f>
        <v>3840</v>
      </c>
      <c r="J92" s="7"/>
      <c r="K92" s="51"/>
      <c r="L92" s="51"/>
      <c r="M92" s="51"/>
      <c r="N92" s="51"/>
      <c r="O92" s="51"/>
      <c r="P92" s="51"/>
    </row>
    <row r="93" spans="2:16" ht="12.75" customHeight="1" x14ac:dyDescent="0.2">
      <c r="B93" s="39" t="s">
        <v>183</v>
      </c>
      <c r="C93" s="20" t="s">
        <v>188</v>
      </c>
      <c r="D93" s="79" t="s">
        <v>177</v>
      </c>
      <c r="E93" s="12" t="s">
        <v>0</v>
      </c>
      <c r="F93" s="62">
        <v>5</v>
      </c>
      <c r="G93" s="98">
        <v>14800</v>
      </c>
      <c r="H93" s="98">
        <v>100</v>
      </c>
      <c r="I93" s="62">
        <f t="shared" ref="I93" si="12">F93*(G93+H93)</f>
        <v>74500</v>
      </c>
      <c r="J93" s="7"/>
      <c r="K93" s="51"/>
      <c r="L93" s="51"/>
      <c r="M93" s="51"/>
      <c r="N93" s="51"/>
      <c r="O93" s="51"/>
      <c r="P93" s="51"/>
    </row>
    <row r="94" spans="2:16" ht="12.75" customHeight="1" x14ac:dyDescent="0.2">
      <c r="B94" s="39" t="s">
        <v>184</v>
      </c>
      <c r="C94" s="20" t="s">
        <v>189</v>
      </c>
      <c r="D94" s="79" t="s">
        <v>177</v>
      </c>
      <c r="E94" s="12" t="s">
        <v>0</v>
      </c>
      <c r="F94" s="62">
        <v>3</v>
      </c>
      <c r="G94" s="98">
        <v>14800</v>
      </c>
      <c r="H94" s="98">
        <v>500</v>
      </c>
      <c r="I94" s="62">
        <f t="shared" ref="I94" si="13">F94*(G94+H94)</f>
        <v>45900</v>
      </c>
      <c r="J94" s="7"/>
      <c r="K94" s="51"/>
      <c r="L94" s="51"/>
      <c r="M94" s="51"/>
      <c r="N94" s="51"/>
      <c r="O94" s="51"/>
      <c r="P94" s="51"/>
    </row>
    <row r="95" spans="2:16" ht="12.75" customHeight="1" x14ac:dyDescent="0.2">
      <c r="B95" s="39" t="s">
        <v>185</v>
      </c>
      <c r="C95" s="20" t="s">
        <v>190</v>
      </c>
      <c r="D95" s="79" t="s">
        <v>177</v>
      </c>
      <c r="E95" s="12" t="s">
        <v>0</v>
      </c>
      <c r="F95" s="62">
        <v>10</v>
      </c>
      <c r="G95" s="98">
        <v>14800</v>
      </c>
      <c r="H95" s="98">
        <v>500</v>
      </c>
      <c r="I95" s="62">
        <f t="shared" ref="I95" si="14">F95*(G95+H95)</f>
        <v>153000</v>
      </c>
      <c r="J95" s="7"/>
      <c r="K95" s="51"/>
      <c r="L95" s="51"/>
      <c r="M95" s="51"/>
      <c r="N95" s="51"/>
      <c r="O95" s="51"/>
      <c r="P95" s="51"/>
    </row>
    <row r="96" spans="2:16" ht="12.75" customHeight="1" x14ac:dyDescent="0.2">
      <c r="B96" s="39" t="s">
        <v>186</v>
      </c>
      <c r="C96" s="20" t="s">
        <v>178</v>
      </c>
      <c r="D96" s="79" t="s">
        <v>152</v>
      </c>
      <c r="E96" s="12" t="s">
        <v>0</v>
      </c>
      <c r="F96" s="62">
        <v>160</v>
      </c>
      <c r="G96" s="98">
        <v>66</v>
      </c>
      <c r="H96" s="98">
        <v>20</v>
      </c>
      <c r="I96" s="62">
        <f t="shared" ref="I96" si="15">F96*(G96+H96)</f>
        <v>13760</v>
      </c>
      <c r="J96" s="7"/>
      <c r="K96" s="51"/>
      <c r="L96" s="51"/>
      <c r="M96" s="51"/>
      <c r="N96" s="51"/>
      <c r="O96" s="51"/>
      <c r="P96" s="51"/>
    </row>
    <row r="97" spans="2:16" ht="12.75" customHeight="1" x14ac:dyDescent="0.2">
      <c r="B97" s="39" t="s">
        <v>187</v>
      </c>
      <c r="C97" s="20" t="s">
        <v>192</v>
      </c>
      <c r="D97" s="79" t="s">
        <v>152</v>
      </c>
      <c r="E97" s="12" t="s">
        <v>0</v>
      </c>
      <c r="F97" s="62">
        <v>5</v>
      </c>
      <c r="G97" s="98">
        <v>162</v>
      </c>
      <c r="H97" s="98">
        <v>20</v>
      </c>
      <c r="I97" s="62">
        <f t="shared" ref="I97" si="16">F97*(G97+H97)</f>
        <v>910</v>
      </c>
      <c r="J97" s="7"/>
      <c r="K97" s="51"/>
      <c r="L97" s="51"/>
      <c r="M97" s="51"/>
      <c r="N97" s="51"/>
      <c r="O97" s="51"/>
      <c r="P97" s="51"/>
    </row>
    <row r="98" spans="2:16" ht="12.75" customHeight="1" x14ac:dyDescent="0.2">
      <c r="B98" s="39" t="s">
        <v>191</v>
      </c>
      <c r="C98" s="20" t="s">
        <v>179</v>
      </c>
      <c r="D98" s="79" t="s">
        <v>152</v>
      </c>
      <c r="E98" s="12" t="s">
        <v>0</v>
      </c>
      <c r="F98" s="62">
        <v>160</v>
      </c>
      <c r="G98" s="98">
        <v>140</v>
      </c>
      <c r="H98" s="98">
        <v>20</v>
      </c>
      <c r="I98" s="62">
        <f t="shared" ref="I98" si="17">F98*(G98+H98)</f>
        <v>25600</v>
      </c>
      <c r="J98" s="7"/>
      <c r="K98" s="51"/>
      <c r="L98" s="51"/>
      <c r="M98" s="51"/>
      <c r="N98" s="51"/>
      <c r="O98" s="51"/>
      <c r="P98" s="51"/>
    </row>
    <row r="99" spans="2:16" ht="12.75" customHeight="1" x14ac:dyDescent="0.2">
      <c r="B99" s="39" t="s">
        <v>194</v>
      </c>
      <c r="C99" s="20" t="s">
        <v>195</v>
      </c>
      <c r="D99" s="80" t="s">
        <v>152</v>
      </c>
      <c r="E99" s="12" t="s">
        <v>23</v>
      </c>
      <c r="F99" s="62">
        <v>3</v>
      </c>
      <c r="G99" s="98">
        <v>8000</v>
      </c>
      <c r="H99" s="12"/>
      <c r="I99" s="62">
        <f t="shared" ref="I99" si="18">F99*(G99+H99)</f>
        <v>24000</v>
      </c>
      <c r="J99" s="7"/>
      <c r="K99" s="51"/>
      <c r="L99" s="51"/>
      <c r="M99" s="51"/>
      <c r="N99" s="51"/>
      <c r="O99" s="51"/>
      <c r="P99" s="51"/>
    </row>
    <row r="100" spans="2:16" x14ac:dyDescent="0.2">
      <c r="B100" s="39" t="s">
        <v>193</v>
      </c>
      <c r="C100" s="20" t="s">
        <v>62</v>
      </c>
      <c r="D100" s="80" t="s">
        <v>152</v>
      </c>
      <c r="E100" s="12" t="s">
        <v>23</v>
      </c>
      <c r="F100" s="13">
        <v>3</v>
      </c>
      <c r="G100" s="97">
        <v>10000</v>
      </c>
      <c r="H100" s="29"/>
      <c r="I100" s="38">
        <f>F100*(G100+H100)</f>
        <v>30000</v>
      </c>
      <c r="J100" s="7"/>
    </row>
    <row r="101" spans="2:16" x14ac:dyDescent="0.2">
      <c r="B101" s="18"/>
      <c r="C101" s="20" t="s">
        <v>63</v>
      </c>
      <c r="D101" s="11"/>
      <c r="E101" s="12"/>
      <c r="F101" s="13"/>
      <c r="G101" s="12"/>
      <c r="H101" s="12"/>
      <c r="I101" s="13"/>
      <c r="J101" s="7"/>
    </row>
    <row r="102" spans="2:16" x14ac:dyDescent="0.2">
      <c r="B102" s="18"/>
      <c r="C102" s="20" t="s">
        <v>66</v>
      </c>
      <c r="D102" s="11"/>
      <c r="E102" s="12"/>
      <c r="F102" s="13"/>
      <c r="G102" s="12"/>
      <c r="H102" s="12"/>
      <c r="I102" s="13"/>
      <c r="J102" s="7"/>
    </row>
    <row r="103" spans="2:16" x14ac:dyDescent="0.2">
      <c r="B103" s="18"/>
      <c r="C103" s="20"/>
      <c r="D103" s="11"/>
      <c r="E103" s="12"/>
      <c r="F103" s="13"/>
      <c r="G103" s="12"/>
      <c r="H103" s="12"/>
      <c r="I103" s="13"/>
      <c r="J103" s="7"/>
    </row>
    <row r="104" spans="2:16" ht="38.25" x14ac:dyDescent="0.2">
      <c r="B104" s="18" t="s">
        <v>200</v>
      </c>
      <c r="C104" s="20" t="s">
        <v>201</v>
      </c>
      <c r="D104" s="80" t="s">
        <v>152</v>
      </c>
      <c r="E104" s="12"/>
      <c r="F104" s="13"/>
      <c r="G104" s="12"/>
      <c r="H104" s="12"/>
      <c r="I104" s="13"/>
      <c r="J104" s="7"/>
    </row>
    <row r="105" spans="2:16" ht="51" x14ac:dyDescent="0.2">
      <c r="B105" s="18"/>
      <c r="C105" s="20" t="s">
        <v>202</v>
      </c>
      <c r="D105" s="80" t="s">
        <v>177</v>
      </c>
      <c r="E105" s="12"/>
      <c r="F105" s="13"/>
      <c r="G105" s="12"/>
      <c r="H105" s="12"/>
      <c r="I105" s="13"/>
      <c r="J105" s="7"/>
    </row>
    <row r="106" spans="2:16" x14ac:dyDescent="0.2">
      <c r="B106" s="46"/>
      <c r="C106" s="47"/>
      <c r="D106" s="48"/>
      <c r="E106" s="49"/>
      <c r="F106" s="50"/>
      <c r="G106" s="49"/>
      <c r="H106" s="49"/>
      <c r="I106" s="50"/>
      <c r="J106" s="7"/>
    </row>
    <row r="107" spans="2:16" x14ac:dyDescent="0.2">
      <c r="B107" s="33" t="s">
        <v>32</v>
      </c>
      <c r="C107" s="26" t="s">
        <v>203</v>
      </c>
      <c r="D107" s="11"/>
      <c r="E107" s="12"/>
      <c r="F107" s="13"/>
      <c r="G107" s="12"/>
      <c r="H107" s="12"/>
      <c r="I107" s="32">
        <f>SUM(I108:I142)</f>
        <v>328290</v>
      </c>
    </row>
    <row r="108" spans="2:16" x14ac:dyDescent="0.2">
      <c r="B108" s="18" t="s">
        <v>204</v>
      </c>
      <c r="C108" s="20" t="s">
        <v>25</v>
      </c>
      <c r="D108" s="11"/>
      <c r="E108" s="12"/>
      <c r="F108" s="13"/>
      <c r="G108" s="12"/>
      <c r="H108" s="12"/>
      <c r="I108" s="13"/>
      <c r="J108" s="7"/>
    </row>
    <row r="109" spans="2:16" ht="25.5" x14ac:dyDescent="0.2">
      <c r="B109" s="18"/>
      <c r="C109" s="20" t="s">
        <v>205</v>
      </c>
      <c r="D109" s="83" t="s">
        <v>152</v>
      </c>
      <c r="E109" s="12" t="s">
        <v>28</v>
      </c>
      <c r="F109" s="62">
        <f>SUM(F111:F116)</f>
        <v>270</v>
      </c>
      <c r="G109" s="98">
        <v>43</v>
      </c>
      <c r="H109" s="98">
        <v>60</v>
      </c>
      <c r="I109" s="62">
        <f t="shared" ref="I109:I118" si="19">F109*(G109+H109)</f>
        <v>27810</v>
      </c>
      <c r="J109" s="7"/>
      <c r="K109" s="82"/>
      <c r="L109" s="82"/>
      <c r="M109" s="82"/>
      <c r="N109" s="82"/>
      <c r="O109" s="82"/>
      <c r="P109" s="82"/>
    </row>
    <row r="110" spans="2:16" x14ac:dyDescent="0.2">
      <c r="B110" s="18"/>
      <c r="C110" s="20" t="s">
        <v>210</v>
      </c>
      <c r="D110" s="83"/>
      <c r="G110" s="12"/>
      <c r="H110" s="12"/>
      <c r="I110" s="62"/>
      <c r="J110" s="7"/>
      <c r="K110" s="82"/>
      <c r="L110" s="82"/>
      <c r="M110" s="82"/>
      <c r="N110" s="82"/>
      <c r="O110" s="82"/>
      <c r="P110" s="82"/>
    </row>
    <row r="111" spans="2:16" x14ac:dyDescent="0.2">
      <c r="B111" s="18"/>
      <c r="C111" s="20" t="s">
        <v>212</v>
      </c>
      <c r="D111" s="83"/>
      <c r="E111" s="12" t="s">
        <v>28</v>
      </c>
      <c r="F111" s="62">
        <v>30</v>
      </c>
      <c r="G111" s="12"/>
      <c r="H111" s="12"/>
      <c r="I111" s="62"/>
      <c r="J111" s="7"/>
      <c r="K111" s="82"/>
      <c r="L111" s="82"/>
      <c r="M111" s="82"/>
      <c r="N111" s="82"/>
      <c r="O111" s="82"/>
      <c r="P111" s="82"/>
    </row>
    <row r="112" spans="2:16" x14ac:dyDescent="0.2">
      <c r="B112" s="18"/>
      <c r="C112" s="20" t="s">
        <v>211</v>
      </c>
      <c r="D112" s="83"/>
      <c r="E112" s="12" t="s">
        <v>28</v>
      </c>
      <c r="F112" s="62">
        <v>40</v>
      </c>
      <c r="G112" s="12"/>
      <c r="H112" s="12"/>
      <c r="I112" s="62"/>
      <c r="J112" s="7"/>
      <c r="K112" s="82"/>
      <c r="L112" s="82"/>
      <c r="M112" s="82"/>
      <c r="N112" s="82"/>
      <c r="O112" s="82"/>
      <c r="P112" s="82"/>
    </row>
    <row r="113" spans="1:16" x14ac:dyDescent="0.2">
      <c r="B113" s="18"/>
      <c r="C113" s="20" t="s">
        <v>213</v>
      </c>
      <c r="D113" s="83"/>
      <c r="E113" s="12" t="s">
        <v>28</v>
      </c>
      <c r="F113" s="62">
        <v>60</v>
      </c>
      <c r="G113" s="12"/>
      <c r="H113" s="12"/>
      <c r="I113" s="62"/>
      <c r="J113" s="7"/>
      <c r="K113" s="82"/>
      <c r="L113" s="82"/>
      <c r="M113" s="82"/>
      <c r="N113" s="82"/>
      <c r="O113" s="82"/>
      <c r="P113" s="82"/>
    </row>
    <row r="114" spans="1:16" x14ac:dyDescent="0.2">
      <c r="B114" s="18"/>
      <c r="C114" s="20" t="s">
        <v>214</v>
      </c>
      <c r="D114" s="83"/>
      <c r="E114" s="12" t="s">
        <v>28</v>
      </c>
      <c r="F114" s="62">
        <v>40</v>
      </c>
      <c r="G114" s="12"/>
      <c r="H114" s="12"/>
      <c r="I114" s="62"/>
      <c r="J114" s="7"/>
      <c r="K114" s="82"/>
      <c r="L114" s="82"/>
      <c r="M114" s="82"/>
      <c r="N114" s="82"/>
      <c r="O114" s="82"/>
      <c r="P114" s="82"/>
    </row>
    <row r="115" spans="1:16" x14ac:dyDescent="0.2">
      <c r="B115" s="18"/>
      <c r="C115" s="20" t="s">
        <v>215</v>
      </c>
      <c r="D115" s="83"/>
      <c r="E115" s="12" t="s">
        <v>28</v>
      </c>
      <c r="F115" s="62">
        <v>60</v>
      </c>
      <c r="G115" s="12"/>
      <c r="H115" s="12"/>
      <c r="I115" s="62"/>
      <c r="J115" s="7"/>
      <c r="K115" s="82"/>
      <c r="L115" s="82"/>
      <c r="M115" s="82"/>
      <c r="N115" s="82"/>
      <c r="O115" s="82"/>
      <c r="P115" s="82"/>
    </row>
    <row r="116" spans="1:16" x14ac:dyDescent="0.2">
      <c r="B116" s="18"/>
      <c r="C116" s="20" t="s">
        <v>216</v>
      </c>
      <c r="D116" s="83"/>
      <c r="E116" s="12" t="s">
        <v>28</v>
      </c>
      <c r="F116" s="62">
        <v>40</v>
      </c>
      <c r="G116" s="12"/>
      <c r="H116" s="12"/>
      <c r="I116" s="62"/>
      <c r="J116" s="7"/>
      <c r="K116" s="82"/>
      <c r="L116" s="82"/>
      <c r="M116" s="82"/>
      <c r="N116" s="82"/>
      <c r="O116" s="82"/>
      <c r="P116" s="82"/>
    </row>
    <row r="117" spans="1:16" x14ac:dyDescent="0.2">
      <c r="B117" s="18"/>
      <c r="C117" s="20"/>
      <c r="D117" s="83"/>
      <c r="E117" s="12"/>
      <c r="F117" s="62"/>
      <c r="G117" s="12"/>
      <c r="H117" s="12"/>
      <c r="I117" s="62"/>
      <c r="J117" s="7"/>
      <c r="K117" s="82"/>
      <c r="L117" s="82"/>
      <c r="M117" s="82"/>
      <c r="N117" s="82"/>
      <c r="O117" s="82"/>
      <c r="P117" s="82"/>
    </row>
    <row r="118" spans="1:16" ht="25.5" x14ac:dyDescent="0.2">
      <c r="B118" s="18"/>
      <c r="C118" s="20" t="s">
        <v>208</v>
      </c>
      <c r="D118" s="80" t="s">
        <v>152</v>
      </c>
      <c r="E118" s="12" t="s">
        <v>0</v>
      </c>
      <c r="F118" s="62">
        <v>48</v>
      </c>
      <c r="G118" s="98">
        <v>210</v>
      </c>
      <c r="H118" s="98">
        <v>200</v>
      </c>
      <c r="I118" s="62">
        <f t="shared" si="19"/>
        <v>19680</v>
      </c>
      <c r="J118" s="7"/>
      <c r="K118" s="82"/>
      <c r="L118" s="82"/>
      <c r="M118" s="82"/>
      <c r="N118" s="82"/>
      <c r="O118" s="82"/>
      <c r="P118" s="82"/>
    </row>
    <row r="119" spans="1:16" ht="51" x14ac:dyDescent="0.2">
      <c r="B119" s="18"/>
      <c r="C119" s="20" t="s">
        <v>218</v>
      </c>
      <c r="D119" s="80" t="s">
        <v>152</v>
      </c>
      <c r="E119" s="12" t="s">
        <v>23</v>
      </c>
      <c r="F119" s="62">
        <v>1</v>
      </c>
      <c r="G119" s="98">
        <v>6400</v>
      </c>
      <c r="H119" s="98">
        <v>4000</v>
      </c>
      <c r="I119" s="62">
        <f t="shared" ref="I119" si="20">F119*(G119+H119)</f>
        <v>10400</v>
      </c>
      <c r="J119" s="7"/>
    </row>
    <row r="120" spans="1:16" x14ac:dyDescent="0.2">
      <c r="B120" s="18"/>
      <c r="C120" s="20"/>
      <c r="D120" s="11"/>
      <c r="E120" s="12"/>
      <c r="F120" s="13"/>
      <c r="G120" s="12"/>
      <c r="H120" s="12"/>
      <c r="I120" s="13"/>
      <c r="J120" s="7"/>
    </row>
    <row r="121" spans="1:16" x14ac:dyDescent="0.2">
      <c r="B121" s="18"/>
      <c r="C121" s="26" t="s">
        <v>220</v>
      </c>
      <c r="D121" s="11"/>
      <c r="E121" s="12"/>
      <c r="F121" s="13"/>
      <c r="G121" s="12"/>
      <c r="H121" s="12"/>
      <c r="I121" s="13"/>
      <c r="J121" s="7"/>
    </row>
    <row r="122" spans="1:16" x14ac:dyDescent="0.2">
      <c r="B122" s="18" t="s">
        <v>221</v>
      </c>
      <c r="C122" s="20" t="s">
        <v>25</v>
      </c>
      <c r="D122" s="11"/>
      <c r="E122" s="12"/>
      <c r="F122" s="13"/>
      <c r="G122" s="12"/>
      <c r="H122" s="12"/>
      <c r="I122" s="13"/>
      <c r="J122" s="7"/>
    </row>
    <row r="123" spans="1:16" x14ac:dyDescent="0.2">
      <c r="B123" s="18"/>
      <c r="C123" s="20" t="s">
        <v>222</v>
      </c>
      <c r="D123" s="83" t="s">
        <v>152</v>
      </c>
      <c r="E123" s="12" t="s">
        <v>28</v>
      </c>
      <c r="F123" s="62">
        <f>SUM(F125:F140)</f>
        <v>3380</v>
      </c>
      <c r="G123" s="98">
        <v>20</v>
      </c>
      <c r="H123" s="98">
        <v>60</v>
      </c>
      <c r="I123" s="62">
        <f t="shared" ref="I123" si="21">F123*(G123+H123)</f>
        <v>270400</v>
      </c>
      <c r="J123" s="7"/>
      <c r="K123" s="51"/>
      <c r="L123" s="51"/>
      <c r="M123" s="51"/>
      <c r="N123" s="51"/>
      <c r="O123" s="51"/>
      <c r="P123" s="51"/>
    </row>
    <row r="124" spans="1:16" x14ac:dyDescent="0.2">
      <c r="B124" s="18"/>
      <c r="C124" s="20" t="s">
        <v>223</v>
      </c>
      <c r="D124" s="11"/>
      <c r="E124" s="12"/>
      <c r="F124" s="13"/>
      <c r="G124" s="12"/>
      <c r="H124" s="12"/>
      <c r="I124" s="13"/>
      <c r="J124" s="7"/>
    </row>
    <row r="125" spans="1:16" x14ac:dyDescent="0.2">
      <c r="A125" s="1">
        <v>5</v>
      </c>
      <c r="B125" s="18" t="s">
        <v>224</v>
      </c>
      <c r="C125" s="20" t="s">
        <v>228</v>
      </c>
      <c r="D125" s="11"/>
      <c r="E125" s="12"/>
      <c r="F125" s="13">
        <v>125</v>
      </c>
      <c r="G125" s="12"/>
      <c r="H125" s="12"/>
      <c r="I125" s="13"/>
      <c r="J125" s="7"/>
    </row>
    <row r="126" spans="1:16" x14ac:dyDescent="0.2">
      <c r="A126" s="1">
        <v>5</v>
      </c>
      <c r="B126" s="18"/>
      <c r="C126" s="20" t="s">
        <v>229</v>
      </c>
      <c r="D126" s="11"/>
      <c r="E126" s="12"/>
      <c r="F126" s="13">
        <v>75</v>
      </c>
      <c r="G126" s="12"/>
      <c r="H126" s="12"/>
      <c r="I126" s="13"/>
      <c r="J126" s="7"/>
    </row>
    <row r="127" spans="1:16" x14ac:dyDescent="0.2">
      <c r="A127" s="1">
        <v>8</v>
      </c>
      <c r="B127" s="18"/>
      <c r="C127" s="20" t="s">
        <v>225</v>
      </c>
      <c r="D127" s="11"/>
      <c r="E127" s="12"/>
      <c r="F127" s="13">
        <v>90</v>
      </c>
      <c r="G127" s="12"/>
      <c r="H127" s="12"/>
      <c r="I127" s="13"/>
      <c r="J127" s="7"/>
    </row>
    <row r="128" spans="1:16" x14ac:dyDescent="0.2">
      <c r="A128" s="1">
        <v>5</v>
      </c>
      <c r="B128" s="18"/>
      <c r="C128" s="20" t="s">
        <v>230</v>
      </c>
      <c r="D128" s="11"/>
      <c r="E128" s="12"/>
      <c r="F128" s="13">
        <v>100</v>
      </c>
      <c r="G128" s="12"/>
      <c r="H128" s="12"/>
      <c r="I128" s="13"/>
      <c r="J128" s="7"/>
    </row>
    <row r="129" spans="1:10" x14ac:dyDescent="0.2">
      <c r="A129" s="1">
        <v>12</v>
      </c>
      <c r="B129" s="46"/>
      <c r="C129" s="47" t="s">
        <v>259</v>
      </c>
      <c r="D129" s="48" t="s">
        <v>260</v>
      </c>
      <c r="E129" s="12"/>
      <c r="F129" s="13">
        <v>240</v>
      </c>
      <c r="G129" s="12"/>
      <c r="H129" s="12"/>
      <c r="I129" s="13"/>
      <c r="J129" s="7"/>
    </row>
    <row r="130" spans="1:10" x14ac:dyDescent="0.2">
      <c r="A130" s="1">
        <v>9</v>
      </c>
      <c r="B130" s="18" t="s">
        <v>226</v>
      </c>
      <c r="C130" s="20" t="s">
        <v>232</v>
      </c>
      <c r="D130" s="11"/>
      <c r="E130" s="12"/>
      <c r="F130" s="13">
        <v>240</v>
      </c>
      <c r="G130" s="12"/>
      <c r="H130" s="12"/>
      <c r="I130" s="13"/>
      <c r="J130" s="7"/>
    </row>
    <row r="131" spans="1:10" x14ac:dyDescent="0.2">
      <c r="A131" s="1">
        <v>10</v>
      </c>
      <c r="B131" s="18"/>
      <c r="C131" s="20" t="s">
        <v>242</v>
      </c>
      <c r="D131" s="11"/>
      <c r="E131" s="12"/>
      <c r="F131" s="13">
        <v>110</v>
      </c>
      <c r="G131" s="12"/>
      <c r="H131" s="12"/>
      <c r="I131" s="13"/>
      <c r="J131" s="7"/>
    </row>
    <row r="132" spans="1:10" x14ac:dyDescent="0.2">
      <c r="A132" s="1">
        <v>12</v>
      </c>
      <c r="B132" s="18"/>
      <c r="C132" s="20" t="s">
        <v>234</v>
      </c>
      <c r="D132" s="11"/>
      <c r="E132" s="12"/>
      <c r="F132" s="13">
        <v>110</v>
      </c>
      <c r="G132" s="12"/>
      <c r="H132" s="12"/>
      <c r="I132" s="13"/>
      <c r="J132" s="7"/>
    </row>
    <row r="133" spans="1:10" x14ac:dyDescent="0.2">
      <c r="A133" s="1">
        <v>9</v>
      </c>
      <c r="B133" s="18"/>
      <c r="C133" s="20" t="s">
        <v>243</v>
      </c>
      <c r="D133" s="11"/>
      <c r="E133" s="12"/>
      <c r="F133" s="13">
        <v>100</v>
      </c>
      <c r="G133" s="12"/>
      <c r="H133" s="12"/>
      <c r="I133" s="13"/>
      <c r="J133" s="7"/>
    </row>
    <row r="134" spans="1:10" x14ac:dyDescent="0.2">
      <c r="A134" s="1">
        <v>12</v>
      </c>
      <c r="B134" s="46"/>
      <c r="C134" s="47" t="s">
        <v>233</v>
      </c>
      <c r="D134" s="48" t="s">
        <v>244</v>
      </c>
      <c r="E134" s="12"/>
      <c r="F134" s="13">
        <v>240</v>
      </c>
      <c r="G134" s="12"/>
      <c r="H134" s="12"/>
      <c r="I134" s="13"/>
      <c r="J134" s="7"/>
    </row>
    <row r="135" spans="1:10" x14ac:dyDescent="0.2">
      <c r="A135" s="1">
        <v>12</v>
      </c>
      <c r="B135" s="18" t="s">
        <v>227</v>
      </c>
      <c r="C135" s="20" t="s">
        <v>231</v>
      </c>
      <c r="D135" s="11"/>
      <c r="E135" s="12"/>
      <c r="F135" s="13">
        <v>150</v>
      </c>
      <c r="G135" s="12"/>
      <c r="H135" s="12"/>
      <c r="I135" s="13"/>
      <c r="J135" s="7"/>
    </row>
    <row r="136" spans="1:10" x14ac:dyDescent="0.2">
      <c r="A136" s="1">
        <v>10</v>
      </c>
      <c r="B136" s="18"/>
      <c r="C136" s="20" t="s">
        <v>235</v>
      </c>
      <c r="D136" s="11"/>
      <c r="E136" s="12"/>
      <c r="F136" s="13">
        <v>110</v>
      </c>
      <c r="G136" s="12"/>
      <c r="H136" s="12"/>
      <c r="I136" s="13"/>
      <c r="J136" s="7"/>
    </row>
    <row r="137" spans="1:10" x14ac:dyDescent="0.2">
      <c r="A137" s="1">
        <v>11</v>
      </c>
      <c r="B137" s="18"/>
      <c r="C137" s="20" t="s">
        <v>236</v>
      </c>
      <c r="D137" s="11"/>
      <c r="E137" s="12"/>
      <c r="F137" s="13">
        <v>300</v>
      </c>
      <c r="G137" s="12"/>
      <c r="H137" s="12"/>
      <c r="I137" s="13"/>
      <c r="J137" s="7"/>
    </row>
    <row r="138" spans="1:10" x14ac:dyDescent="0.2">
      <c r="A138" s="1">
        <v>16</v>
      </c>
      <c r="B138" s="18"/>
      <c r="C138" s="20" t="s">
        <v>237</v>
      </c>
      <c r="D138" s="11"/>
      <c r="E138" s="12"/>
      <c r="F138" s="13">
        <v>560</v>
      </c>
      <c r="G138" s="12"/>
      <c r="H138" s="12"/>
      <c r="I138" s="13"/>
      <c r="J138" s="7"/>
    </row>
    <row r="139" spans="1:10" x14ac:dyDescent="0.2">
      <c r="A139" s="1">
        <v>11</v>
      </c>
      <c r="B139" s="18"/>
      <c r="C139" s="20" t="s">
        <v>238</v>
      </c>
      <c r="D139" s="11"/>
      <c r="E139" s="12"/>
      <c r="F139" s="13">
        <v>440</v>
      </c>
      <c r="G139" s="12"/>
      <c r="H139" s="12"/>
      <c r="I139" s="13"/>
      <c r="J139" s="7"/>
    </row>
    <row r="140" spans="1:10" x14ac:dyDescent="0.2">
      <c r="A140" s="1">
        <v>13</v>
      </c>
      <c r="B140" s="46"/>
      <c r="C140" s="47" t="s">
        <v>239</v>
      </c>
      <c r="D140" s="48" t="s">
        <v>245</v>
      </c>
      <c r="E140" s="12"/>
      <c r="F140" s="13">
        <v>390</v>
      </c>
      <c r="G140" s="12"/>
      <c r="H140" s="12"/>
      <c r="I140" s="13"/>
      <c r="J140" s="7"/>
    </row>
    <row r="141" spans="1:10" ht="25.5" x14ac:dyDescent="0.2">
      <c r="A141" s="1">
        <f>SUM(A125:A140)</f>
        <v>160</v>
      </c>
      <c r="B141" s="18" t="s">
        <v>200</v>
      </c>
      <c r="C141" s="20" t="s">
        <v>209</v>
      </c>
      <c r="D141" s="11"/>
      <c r="E141" s="12"/>
      <c r="F141" s="13"/>
      <c r="G141" s="12"/>
      <c r="H141" s="12"/>
      <c r="I141" s="13"/>
      <c r="J141" s="7"/>
    </row>
    <row r="142" spans="1:10" x14ac:dyDescent="0.2">
      <c r="B142" s="18"/>
      <c r="C142" s="20" t="s">
        <v>217</v>
      </c>
      <c r="D142" s="11"/>
      <c r="E142" s="12"/>
      <c r="F142" s="13"/>
      <c r="G142" s="12"/>
      <c r="H142" s="12"/>
      <c r="I142" s="13"/>
      <c r="J142" s="7"/>
    </row>
    <row r="143" spans="1:10" x14ac:dyDescent="0.2">
      <c r="B143" s="46"/>
      <c r="C143" s="47"/>
      <c r="D143" s="48"/>
      <c r="E143" s="49"/>
      <c r="F143" s="50"/>
      <c r="G143" s="49"/>
      <c r="H143" s="49"/>
      <c r="I143" s="50"/>
      <c r="J143" s="7"/>
    </row>
    <row r="144" spans="1:10" x14ac:dyDescent="0.2">
      <c r="B144" s="33" t="s">
        <v>29</v>
      </c>
      <c r="C144" s="20"/>
      <c r="D144" s="11"/>
      <c r="E144" s="12"/>
      <c r="F144" s="13"/>
      <c r="G144" s="12"/>
      <c r="H144" s="12"/>
      <c r="I144" s="32">
        <f>SUM(I145:I162)</f>
        <v>200000</v>
      </c>
      <c r="J144" s="7"/>
    </row>
    <row r="145" spans="2:10" x14ac:dyDescent="0.2">
      <c r="B145" s="33" t="s">
        <v>241</v>
      </c>
      <c r="C145" s="20" t="s">
        <v>25</v>
      </c>
      <c r="D145" s="11"/>
      <c r="E145" s="12"/>
      <c r="F145" s="13"/>
      <c r="G145" s="12"/>
      <c r="H145" s="12"/>
      <c r="I145" s="13"/>
      <c r="J145" s="7"/>
    </row>
    <row r="146" spans="2:10" ht="38.25" x14ac:dyDescent="0.2">
      <c r="B146" s="33"/>
      <c r="C146" s="20" t="s">
        <v>247</v>
      </c>
      <c r="D146" s="83" t="s">
        <v>19</v>
      </c>
      <c r="E146" s="12" t="s">
        <v>23</v>
      </c>
      <c r="F146" s="62">
        <v>1</v>
      </c>
      <c r="G146" s="98">
        <v>25000</v>
      </c>
      <c r="H146" s="12"/>
      <c r="I146" s="62">
        <f>F146*(G146+H146)</f>
        <v>25000</v>
      </c>
      <c r="J146" s="7"/>
    </row>
    <row r="147" spans="2:10" x14ac:dyDescent="0.2">
      <c r="B147" s="18"/>
      <c r="C147" s="20" t="s">
        <v>30</v>
      </c>
      <c r="D147" s="76" t="s">
        <v>19</v>
      </c>
      <c r="E147" s="12" t="s">
        <v>23</v>
      </c>
      <c r="F147" s="13">
        <v>1</v>
      </c>
      <c r="G147" s="98">
        <v>20000</v>
      </c>
      <c r="H147" s="92"/>
      <c r="I147" s="13">
        <f>F147*(G147+H147)</f>
        <v>20000</v>
      </c>
      <c r="J147" s="7"/>
    </row>
    <row r="148" spans="2:10" x14ac:dyDescent="0.2">
      <c r="B148" s="18"/>
      <c r="C148" s="20" t="s">
        <v>31</v>
      </c>
      <c r="D148" s="76" t="s">
        <v>19</v>
      </c>
      <c r="E148" s="12" t="s">
        <v>23</v>
      </c>
      <c r="F148" s="13">
        <v>1</v>
      </c>
      <c r="G148" s="98">
        <v>15000</v>
      </c>
      <c r="H148" s="92"/>
      <c r="I148" s="13">
        <f>F148*(G148+H148)</f>
        <v>15000</v>
      </c>
      <c r="J148" s="7"/>
    </row>
    <row r="149" spans="2:10" x14ac:dyDescent="0.2">
      <c r="B149" s="18"/>
      <c r="C149" s="20" t="s">
        <v>246</v>
      </c>
      <c r="D149" s="76" t="s">
        <v>19</v>
      </c>
      <c r="E149" s="12" t="s">
        <v>23</v>
      </c>
      <c r="F149" s="13">
        <v>1</v>
      </c>
      <c r="G149" s="98">
        <v>60000</v>
      </c>
      <c r="H149" s="92"/>
      <c r="I149" s="13">
        <f>F149*(G149+H149)</f>
        <v>60000</v>
      </c>
      <c r="J149" s="7"/>
    </row>
    <row r="150" spans="2:10" ht="25.5" x14ac:dyDescent="0.2">
      <c r="B150" s="18"/>
      <c r="C150" s="20" t="s">
        <v>248</v>
      </c>
      <c r="D150" s="83" t="s">
        <v>19</v>
      </c>
      <c r="E150" s="12" t="s">
        <v>23</v>
      </c>
      <c r="F150" s="62">
        <v>1</v>
      </c>
      <c r="G150" s="98">
        <v>80000</v>
      </c>
      <c r="H150" s="92"/>
      <c r="I150" s="62">
        <f>F150*(G150+H150)</f>
        <v>80000</v>
      </c>
      <c r="J150" s="7"/>
    </row>
    <row r="151" spans="2:10" ht="38.25" x14ac:dyDescent="0.2">
      <c r="B151" s="18"/>
      <c r="C151" s="20" t="s">
        <v>250</v>
      </c>
      <c r="D151" s="93"/>
      <c r="E151" s="12"/>
      <c r="F151" s="13"/>
      <c r="G151" s="12"/>
      <c r="H151" s="12"/>
      <c r="I151" s="13"/>
      <c r="J151" s="7"/>
    </row>
    <row r="152" spans="2:10" x14ac:dyDescent="0.2">
      <c r="B152" s="18">
        <v>1</v>
      </c>
      <c r="C152" s="94"/>
      <c r="D152" s="83" t="s">
        <v>19</v>
      </c>
      <c r="E152" s="12" t="s">
        <v>23</v>
      </c>
      <c r="F152" s="62">
        <v>1</v>
      </c>
      <c r="G152" s="98"/>
      <c r="H152" s="99"/>
      <c r="I152" s="62">
        <f t="shared" ref="I152:I161" si="22">F152*(G152+H152)</f>
        <v>0</v>
      </c>
      <c r="J152" s="7"/>
    </row>
    <row r="153" spans="2:10" x14ac:dyDescent="0.2">
      <c r="B153" s="18">
        <v>2</v>
      </c>
      <c r="C153" s="94"/>
      <c r="D153" s="83" t="s">
        <v>19</v>
      </c>
      <c r="E153" s="12" t="s">
        <v>23</v>
      </c>
      <c r="F153" s="62">
        <v>1</v>
      </c>
      <c r="G153" s="98"/>
      <c r="H153" s="99"/>
      <c r="I153" s="62">
        <f t="shared" si="22"/>
        <v>0</v>
      </c>
      <c r="J153" s="7"/>
    </row>
    <row r="154" spans="2:10" x14ac:dyDescent="0.2">
      <c r="B154" s="18">
        <v>3</v>
      </c>
      <c r="C154" s="94"/>
      <c r="D154" s="83" t="s">
        <v>19</v>
      </c>
      <c r="E154" s="12" t="s">
        <v>23</v>
      </c>
      <c r="F154" s="62">
        <v>1</v>
      </c>
      <c r="G154" s="98"/>
      <c r="H154" s="99"/>
      <c r="I154" s="62">
        <f t="shared" si="22"/>
        <v>0</v>
      </c>
      <c r="J154" s="7"/>
    </row>
    <row r="155" spans="2:10" x14ac:dyDescent="0.2">
      <c r="B155" s="18">
        <v>4</v>
      </c>
      <c r="C155" s="94"/>
      <c r="D155" s="83" t="s">
        <v>19</v>
      </c>
      <c r="E155" s="12" t="s">
        <v>23</v>
      </c>
      <c r="F155" s="62">
        <v>1</v>
      </c>
      <c r="G155" s="98"/>
      <c r="H155" s="99"/>
      <c r="I155" s="62">
        <f t="shared" si="22"/>
        <v>0</v>
      </c>
      <c r="J155" s="7"/>
    </row>
    <row r="156" spans="2:10" x14ac:dyDescent="0.2">
      <c r="B156" s="18">
        <v>5</v>
      </c>
      <c r="C156" s="94"/>
      <c r="D156" s="83" t="s">
        <v>19</v>
      </c>
      <c r="E156" s="12" t="s">
        <v>23</v>
      </c>
      <c r="F156" s="62">
        <v>1</v>
      </c>
      <c r="G156" s="98"/>
      <c r="H156" s="99"/>
      <c r="I156" s="62">
        <f t="shared" si="22"/>
        <v>0</v>
      </c>
      <c r="J156" s="7"/>
    </row>
    <row r="157" spans="2:10" x14ac:dyDescent="0.2">
      <c r="B157" s="18">
        <v>6</v>
      </c>
      <c r="C157" s="94"/>
      <c r="D157" s="83" t="s">
        <v>19</v>
      </c>
      <c r="E157" s="12" t="s">
        <v>23</v>
      </c>
      <c r="F157" s="62">
        <v>1</v>
      </c>
      <c r="G157" s="98"/>
      <c r="H157" s="99"/>
      <c r="I157" s="62">
        <f t="shared" si="22"/>
        <v>0</v>
      </c>
      <c r="J157" s="7"/>
    </row>
    <row r="158" spans="2:10" x14ac:dyDescent="0.2">
      <c r="B158" s="18">
        <v>7</v>
      </c>
      <c r="C158" s="94"/>
      <c r="D158" s="83" t="s">
        <v>19</v>
      </c>
      <c r="E158" s="12" t="s">
        <v>23</v>
      </c>
      <c r="F158" s="62">
        <v>1</v>
      </c>
      <c r="G158" s="98"/>
      <c r="H158" s="99"/>
      <c r="I158" s="62">
        <f t="shared" si="22"/>
        <v>0</v>
      </c>
      <c r="J158" s="7"/>
    </row>
    <row r="159" spans="2:10" x14ac:dyDescent="0.2">
      <c r="B159" s="18">
        <v>8</v>
      </c>
      <c r="C159" s="94"/>
      <c r="D159" s="83" t="s">
        <v>19</v>
      </c>
      <c r="E159" s="12" t="s">
        <v>23</v>
      </c>
      <c r="F159" s="62">
        <v>1</v>
      </c>
      <c r="G159" s="98"/>
      <c r="H159" s="99"/>
      <c r="I159" s="62">
        <f t="shared" si="22"/>
        <v>0</v>
      </c>
      <c r="J159" s="7"/>
    </row>
    <row r="160" spans="2:10" x14ac:dyDescent="0.2">
      <c r="B160" s="18">
        <v>9</v>
      </c>
      <c r="C160" s="94"/>
      <c r="D160" s="83" t="s">
        <v>19</v>
      </c>
      <c r="E160" s="12" t="s">
        <v>23</v>
      </c>
      <c r="F160" s="62">
        <v>1</v>
      </c>
      <c r="G160" s="98"/>
      <c r="H160" s="99"/>
      <c r="I160" s="62">
        <f t="shared" si="22"/>
        <v>0</v>
      </c>
      <c r="J160" s="7"/>
    </row>
    <row r="161" spans="1:257" x14ac:dyDescent="0.2">
      <c r="B161" s="18">
        <v>10</v>
      </c>
      <c r="C161" s="94"/>
      <c r="D161" s="83" t="s">
        <v>19</v>
      </c>
      <c r="E161" s="12" t="s">
        <v>23</v>
      </c>
      <c r="F161" s="62">
        <v>1</v>
      </c>
      <c r="G161" s="98"/>
      <c r="H161" s="99"/>
      <c r="I161" s="62">
        <f t="shared" si="22"/>
        <v>0</v>
      </c>
      <c r="J161" s="7"/>
    </row>
    <row r="162" spans="1:257" x14ac:dyDescent="0.2">
      <c r="B162" s="18"/>
      <c r="C162" s="20"/>
      <c r="D162" s="93"/>
      <c r="E162" s="12"/>
      <c r="F162" s="13"/>
      <c r="G162" s="12"/>
      <c r="H162" s="12"/>
      <c r="I162" s="13"/>
      <c r="J162" s="7"/>
    </row>
    <row r="163" spans="1:257" ht="102" x14ac:dyDescent="0.2">
      <c r="B163" s="18" t="s">
        <v>200</v>
      </c>
      <c r="C163" s="20" t="s">
        <v>249</v>
      </c>
      <c r="D163" s="93"/>
      <c r="E163" s="12"/>
      <c r="F163" s="13"/>
      <c r="G163" s="12"/>
      <c r="H163" s="12"/>
      <c r="I163" s="13"/>
      <c r="J163" s="7"/>
    </row>
    <row r="164" spans="1:257" x14ac:dyDescent="0.2">
      <c r="B164" s="46"/>
      <c r="C164" s="47"/>
      <c r="D164" s="90"/>
      <c r="E164" s="49"/>
      <c r="F164" s="50"/>
      <c r="G164" s="49"/>
      <c r="H164" s="49"/>
      <c r="I164" s="50"/>
      <c r="J164" s="7"/>
    </row>
    <row r="165" spans="1:257" s="17" customFormat="1" ht="7.5" customHeight="1" x14ac:dyDescent="0.2">
      <c r="A165" s="1"/>
      <c r="B165" s="9"/>
      <c r="C165" s="9"/>
      <c r="D165" s="9"/>
      <c r="E165" s="9"/>
      <c r="F165" s="9"/>
      <c r="G165" s="9"/>
      <c r="H165" s="9"/>
      <c r="I165" s="9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</row>
    <row r="166" spans="1:257" s="17" customFormat="1" ht="7.5" customHeight="1" x14ac:dyDescent="0.2">
      <c r="A166" s="1"/>
      <c r="B166" s="162"/>
      <c r="C166" s="162"/>
      <c r="D166" s="162"/>
      <c r="E166" s="162"/>
      <c r="F166" s="162"/>
      <c r="G166" s="162"/>
      <c r="H166" s="162"/>
      <c r="I166" s="16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</row>
  </sheetData>
  <mergeCells count="31">
    <mergeCell ref="D14:F14"/>
    <mergeCell ref="H14:I14"/>
    <mergeCell ref="B166:I166"/>
    <mergeCell ref="B18:I18"/>
    <mergeCell ref="D15:F15"/>
    <mergeCell ref="H15:I15"/>
    <mergeCell ref="D16:F16"/>
    <mergeCell ref="H16:I16"/>
    <mergeCell ref="D17:F17"/>
    <mergeCell ref="H17:I17"/>
    <mergeCell ref="D12:F12"/>
    <mergeCell ref="H12:I12"/>
    <mergeCell ref="D13:F13"/>
    <mergeCell ref="H13:I13"/>
    <mergeCell ref="D11:F11"/>
    <mergeCell ref="H11:I11"/>
    <mergeCell ref="C7:I7"/>
    <mergeCell ref="C8:I8"/>
    <mergeCell ref="D9:F9"/>
    <mergeCell ref="D10:F10"/>
    <mergeCell ref="B2:I2"/>
    <mergeCell ref="B3:B6"/>
    <mergeCell ref="D3:F3"/>
    <mergeCell ref="G3:I3"/>
    <mergeCell ref="D4:F4"/>
    <mergeCell ref="G4:I4"/>
    <mergeCell ref="D5:F5"/>
    <mergeCell ref="G5:I5"/>
    <mergeCell ref="D6:F6"/>
    <mergeCell ref="G6:I6"/>
    <mergeCell ref="H10:I10"/>
  </mergeCells>
  <printOptions horizontalCentered="1" gridLines="1"/>
  <pageMargins left="0.39370078740157483" right="0.39370078740157483" top="0.78740157480314965" bottom="0.78740157480314965" header="0.31496062992125984" footer="0.31496062992125984"/>
  <pageSetup paperSize="9" orientation="landscape" r:id="rId1"/>
  <headerFooter>
    <oddFooter>&amp;Lvypracoval: Ing. Petr Janovský
CHEMTEC industry s.r.o.&amp;Clist &amp;P z &amp;N&amp;RArchivní číslo: 13129 300-06</oddFooter>
  </headerFooter>
  <rowBreaks count="6" manualBreakCount="6">
    <brk id="18" max="16383" man="1"/>
    <brk id="59" max="16383" man="1"/>
    <brk id="81" max="16383" man="1"/>
    <brk id="106" max="16383" man="1"/>
    <brk id="120" max="16383" man="1"/>
    <brk id="143" max="16383" man="1"/>
  </rowBreaks>
  <drawing r:id="rId2"/>
  <legacyDrawing r:id="rId3"/>
  <oleObjects>
    <mc:AlternateContent xmlns:mc="http://schemas.openxmlformats.org/markup-compatibility/2006">
      <mc:Choice Requires="x14">
        <oleObject progId="AutoCAD.Drawing.24" shapeId="2049" r:id="rId4">
          <objectPr defaultSize="0" autoPict="0" r:id="rId5">
            <anchor moveWithCells="1" sizeWithCells="1">
              <from>
                <xdr:col>0</xdr:col>
                <xdr:colOff>428625</xdr:colOff>
                <xdr:row>1</xdr:row>
                <xdr:rowOff>209550</xdr:rowOff>
              </from>
              <to>
                <xdr:col>2</xdr:col>
                <xdr:colOff>304800</xdr:colOff>
                <xdr:row>5</xdr:row>
                <xdr:rowOff>133350</xdr:rowOff>
              </to>
            </anchor>
          </objectPr>
        </oleObject>
      </mc:Choice>
      <mc:Fallback>
        <oleObject progId="AutoCAD.Drawing.24" shapeId="2049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1" ma:contentTypeDescription="Vytvoří nový dokument" ma:contentTypeScope="" ma:versionID="77afaf943372088f1737673ba306b80d">
  <xsd:schema xmlns:xsd="http://www.w3.org/2001/XMLSchema" xmlns:xs="http://www.w3.org/2001/XMLSchema" xmlns:p="http://schemas.microsoft.com/office/2006/metadata/properties" xmlns:ns2="19640856-62da-4895-b3fe-7459e5292a28" targetNamespace="http://schemas.microsoft.com/office/2006/metadata/properties" ma:root="true" ma:fieldsID="d6f5958adf8fec932b50ef67574d1036" ns2:_="">
    <xsd:import namespace="19640856-62da-4895-b3fe-7459e5292a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B8427D-3686-4A70-A6FE-F787D8E990BC}"/>
</file>

<file path=customXml/itemProps2.xml><?xml version="1.0" encoding="utf-8"?>
<ds:datastoreItem xmlns:ds="http://schemas.openxmlformats.org/officeDocument/2006/customXml" ds:itemID="{E2E555F4-75C4-422A-9AA8-134E1565AD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specifikace ELE I</vt:lpstr>
      <vt:lpstr>specifikace SLP I</vt:lpstr>
      <vt:lpstr>'specifikace ELE I'!Názvy_tisku</vt:lpstr>
      <vt:lpstr>'specifikace SLP I'!Názvy_tisku</vt:lpstr>
      <vt:lpstr>'specifikace ELE I'!Oblast_tisku</vt:lpstr>
      <vt:lpstr>'specifikace SLP I'!Oblast_tisku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Jiří</dc:creator>
  <cp:lastModifiedBy>Petr</cp:lastModifiedBy>
  <cp:lastPrinted>2022-06-08T09:37:56Z</cp:lastPrinted>
  <dcterms:created xsi:type="dcterms:W3CDTF">2013-09-23T18:20:29Z</dcterms:created>
  <dcterms:modified xsi:type="dcterms:W3CDTF">2023-11-15T12:02:28Z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